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yfarm831.sharepoint.com/sites/jutaku/B02_kotocR52/2023201_【kotoc_R5補正】働きやすい環境づくり緊急対策のうち女性の労働環境整備・活躍強化事業/【社外共有】00_運用/03_補助金運用/00_事業者交付要綱・公募要領・審査要領・QA/公募要領・応募申請書/00_応募申請書/"/>
    </mc:Choice>
  </mc:AlternateContent>
  <xr:revisionPtr revIDLastSave="159" documentId="13_ncr:20001_{0D7CC2FF-91C8-44F6-9254-356F053D4193}" xr6:coauthVersionLast="47" xr6:coauthVersionMax="47" xr10:uidLastSave="{D570C8C3-0779-4FE0-BF4A-01A982B73949}"/>
  <bookViews>
    <workbookView xWindow="31350" yWindow="345" windowWidth="25380" windowHeight="15135" firstSheet="1" activeTab="5" xr2:uid="{00000000-000D-0000-FFFF-FFFF00000000}"/>
  </bookViews>
  <sheets>
    <sheet name="申請書類チェックシート" sheetId="14" r:id="rId1"/>
    <sheet name="１~２" sheetId="4" r:id="rId2"/>
    <sheet name="3．支援対象者" sheetId="11" r:id="rId3"/>
    <sheet name="４．事業実施体制 " sheetId="15" r:id="rId4"/>
    <sheet name="5~７" sheetId="13" r:id="rId5"/>
    <sheet name="事業実施経費（第４の(1)）" sheetId="8" r:id="rId6"/>
    <sheet name="事業実施経費（第４の (2)）" sheetId="16" r:id="rId7"/>
    <sheet name="経費の配分" sheetId="7" r:id="rId8"/>
    <sheet name="集計用シート" sheetId="17" r:id="rId9"/>
  </sheets>
  <definedNames>
    <definedName name="_xlnm.Print_Area" localSheetId="1">'１~２'!$A$1:$N$43</definedName>
    <definedName name="_xlnm.Print_Area" localSheetId="2">'3．支援対象者'!$A$1:$N$36</definedName>
    <definedName name="_xlnm.Print_Area" localSheetId="3">'４．事業実施体制 '!$A$1:$N$47</definedName>
    <definedName name="_xlnm.Print_Area" localSheetId="4">'5~７'!$A$1:$N$55</definedName>
    <definedName name="_xlnm.Print_Area" localSheetId="7">経費の配分!$A$1:$I$28</definedName>
    <definedName name="_xlnm.Print_Area" localSheetId="6">'事業実施経費（第４の (2)）'!$A$1:$M$84</definedName>
    <definedName name="_xlnm.Print_Area" localSheetId="5">'事業実施経費（第４の(1)）'!$A$1:$M$84</definedName>
    <definedName name="_xlnm.Print_Area" localSheetId="0">申請書類チェックシート!$A$1:$L$35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 i="16" l="1"/>
  <c r="H25" i="16"/>
  <c r="H24" i="16"/>
  <c r="H23" i="16"/>
  <c r="H21" i="16"/>
  <c r="H20" i="16"/>
  <c r="H19" i="16"/>
  <c r="H18" i="16"/>
  <c r="H11" i="8"/>
  <c r="H10" i="8"/>
  <c r="H9" i="8"/>
  <c r="H8" i="8"/>
  <c r="H76" i="16"/>
  <c r="H75" i="16"/>
  <c r="H73" i="16"/>
  <c r="H74" i="16"/>
  <c r="H71" i="16"/>
  <c r="H70" i="16"/>
  <c r="H69" i="16"/>
  <c r="H68" i="16"/>
  <c r="H66" i="16"/>
  <c r="H65" i="16"/>
  <c r="H64" i="16"/>
  <c r="H63" i="16"/>
  <c r="H61" i="16"/>
  <c r="H60" i="16"/>
  <c r="H59" i="16"/>
  <c r="H58" i="16"/>
  <c r="H56" i="16"/>
  <c r="H55" i="16"/>
  <c r="H54" i="16"/>
  <c r="H53" i="16"/>
  <c r="H51" i="16"/>
  <c r="H50" i="16"/>
  <c r="H49" i="16"/>
  <c r="H48" i="16"/>
  <c r="H46" i="16"/>
  <c r="H45" i="16"/>
  <c r="H44" i="16"/>
  <c r="H43" i="16"/>
  <c r="H41" i="16"/>
  <c r="H40" i="16"/>
  <c r="H39" i="16"/>
  <c r="H38" i="16"/>
  <c r="H31" i="16"/>
  <c r="H30" i="16"/>
  <c r="H29" i="16"/>
  <c r="H28" i="16"/>
  <c r="G14" i="16"/>
  <c r="G16" i="16"/>
  <c r="H16" i="16" s="1"/>
  <c r="H15" i="16"/>
  <c r="G15" i="16"/>
  <c r="H14" i="16"/>
  <c r="G13" i="16"/>
  <c r="H13" i="16" s="1"/>
  <c r="G6" i="7"/>
  <c r="H7" i="7" s="1"/>
  <c r="H8" i="7" l="1"/>
  <c r="X2" i="17"/>
  <c r="W2" i="17"/>
  <c r="V2" i="17"/>
  <c r="U2" i="17"/>
  <c r="T2" i="17"/>
  <c r="S2" i="17"/>
  <c r="O2" i="17"/>
  <c r="M2" i="17"/>
  <c r="N2" i="17"/>
  <c r="L2" i="17"/>
  <c r="K2" i="17"/>
  <c r="J2" i="17"/>
  <c r="I2" i="17"/>
  <c r="H2" i="17"/>
  <c r="E2" i="17"/>
  <c r="F2" i="17"/>
  <c r="G2" i="17"/>
  <c r="D2" i="17"/>
  <c r="C2" i="17"/>
  <c r="B2" i="17"/>
  <c r="J9" i="8"/>
  <c r="L77" i="16" l="1"/>
  <c r="D27" i="7"/>
  <c r="D19" i="7"/>
  <c r="E9" i="7"/>
  <c r="C17" i="7" s="1"/>
  <c r="G36" i="8"/>
  <c r="G35" i="8"/>
  <c r="G34" i="8"/>
  <c r="G33" i="8"/>
  <c r="J76" i="16"/>
  <c r="G76" i="16"/>
  <c r="J75" i="16"/>
  <c r="G75" i="16"/>
  <c r="J74" i="16"/>
  <c r="G74" i="16"/>
  <c r="J73" i="16"/>
  <c r="G73" i="16"/>
  <c r="J71" i="16"/>
  <c r="G71" i="16"/>
  <c r="J70" i="16"/>
  <c r="G70" i="16"/>
  <c r="J69" i="16"/>
  <c r="G69" i="16"/>
  <c r="J68" i="16"/>
  <c r="G68" i="16"/>
  <c r="J66" i="16"/>
  <c r="G66" i="16"/>
  <c r="J65" i="16"/>
  <c r="G65" i="16"/>
  <c r="J64" i="16"/>
  <c r="G64" i="16"/>
  <c r="J63" i="16"/>
  <c r="G63" i="16"/>
  <c r="J61" i="16"/>
  <c r="G61" i="16"/>
  <c r="J60" i="16"/>
  <c r="G60" i="16"/>
  <c r="J59" i="16"/>
  <c r="G59" i="16"/>
  <c r="J58" i="16"/>
  <c r="G58" i="16"/>
  <c r="J56" i="16"/>
  <c r="G56" i="16"/>
  <c r="J55" i="16"/>
  <c r="G55" i="16"/>
  <c r="J54" i="16"/>
  <c r="G54" i="16"/>
  <c r="J53" i="16"/>
  <c r="G53" i="16"/>
  <c r="J51" i="16"/>
  <c r="G51" i="16"/>
  <c r="J50" i="16"/>
  <c r="G50" i="16"/>
  <c r="J49" i="16"/>
  <c r="G49" i="16"/>
  <c r="J48" i="16"/>
  <c r="G48" i="16"/>
  <c r="J46" i="16"/>
  <c r="G46" i="16"/>
  <c r="J45" i="16"/>
  <c r="G45" i="16"/>
  <c r="J44" i="16"/>
  <c r="G44" i="16"/>
  <c r="J43" i="16"/>
  <c r="G43" i="16"/>
  <c r="J41" i="16"/>
  <c r="G41" i="16"/>
  <c r="J40" i="16"/>
  <c r="G40" i="16"/>
  <c r="J39" i="16"/>
  <c r="G39" i="16"/>
  <c r="J38" i="16"/>
  <c r="G38" i="16"/>
  <c r="G36" i="16"/>
  <c r="G35" i="16"/>
  <c r="G34" i="16"/>
  <c r="G33" i="16"/>
  <c r="J31" i="16"/>
  <c r="G31" i="16"/>
  <c r="J30" i="16"/>
  <c r="G30" i="16"/>
  <c r="J29" i="16"/>
  <c r="G29" i="16"/>
  <c r="J28" i="16"/>
  <c r="G28" i="16"/>
  <c r="J26" i="16"/>
  <c r="G26" i="16"/>
  <c r="J25" i="16"/>
  <c r="G25" i="16"/>
  <c r="J24" i="16"/>
  <c r="G24" i="16"/>
  <c r="J23" i="16"/>
  <c r="G23" i="16"/>
  <c r="J21" i="16"/>
  <c r="G21" i="16"/>
  <c r="J20" i="16"/>
  <c r="G20" i="16"/>
  <c r="J19" i="16"/>
  <c r="G19" i="16"/>
  <c r="J18" i="16"/>
  <c r="G18" i="16"/>
  <c r="J16" i="16"/>
  <c r="J15" i="16"/>
  <c r="J14" i="16"/>
  <c r="J13" i="16"/>
  <c r="J11" i="16"/>
  <c r="G11" i="16"/>
  <c r="H11" i="16" s="1"/>
  <c r="J10" i="16"/>
  <c r="G10" i="16"/>
  <c r="H10" i="16" s="1"/>
  <c r="J9" i="16"/>
  <c r="G9" i="16"/>
  <c r="H9" i="16" s="1"/>
  <c r="J8" i="16"/>
  <c r="G8" i="16"/>
  <c r="H8" i="16" s="1"/>
  <c r="G76" i="8"/>
  <c r="H76" i="8" s="1"/>
  <c r="G75" i="8"/>
  <c r="H75" i="8" s="1"/>
  <c r="G74" i="8"/>
  <c r="H74" i="8" s="1"/>
  <c r="G73" i="8"/>
  <c r="H73" i="8" s="1"/>
  <c r="G71" i="8"/>
  <c r="H71" i="8" s="1"/>
  <c r="G70" i="8"/>
  <c r="H70" i="8" s="1"/>
  <c r="G69" i="8"/>
  <c r="H69" i="8" s="1"/>
  <c r="G68" i="8"/>
  <c r="H68" i="8" s="1"/>
  <c r="G66" i="8"/>
  <c r="H66" i="8" s="1"/>
  <c r="G65" i="8"/>
  <c r="H65" i="8" s="1"/>
  <c r="G64" i="8"/>
  <c r="H64" i="8" s="1"/>
  <c r="G63" i="8"/>
  <c r="H63" i="8" s="1"/>
  <c r="G61" i="8"/>
  <c r="H61" i="8" s="1"/>
  <c r="G60" i="8"/>
  <c r="H60" i="8" s="1"/>
  <c r="G59" i="8"/>
  <c r="H59" i="8" s="1"/>
  <c r="G58" i="8"/>
  <c r="H58" i="8" s="1"/>
  <c r="G56" i="8"/>
  <c r="H56" i="8" s="1"/>
  <c r="G55" i="8"/>
  <c r="H55" i="8" s="1"/>
  <c r="G54" i="8"/>
  <c r="H54" i="8" s="1"/>
  <c r="G53" i="8"/>
  <c r="H53" i="8" s="1"/>
  <c r="G51" i="8"/>
  <c r="H51" i="8" s="1"/>
  <c r="G50" i="8"/>
  <c r="H50" i="8" s="1"/>
  <c r="G49" i="8"/>
  <c r="H49" i="8" s="1"/>
  <c r="G48" i="8"/>
  <c r="H48" i="8" s="1"/>
  <c r="G46" i="8"/>
  <c r="H46" i="8" s="1"/>
  <c r="G45" i="8"/>
  <c r="H45" i="8" s="1"/>
  <c r="G44" i="8"/>
  <c r="H44" i="8" s="1"/>
  <c r="G43" i="8"/>
  <c r="H43" i="8" s="1"/>
  <c r="G41" i="8"/>
  <c r="H41" i="8" s="1"/>
  <c r="G40" i="8"/>
  <c r="H40" i="8" s="1"/>
  <c r="G39" i="8"/>
  <c r="H39" i="8" s="1"/>
  <c r="G38" i="8"/>
  <c r="H38" i="8" s="1"/>
  <c r="G31" i="8"/>
  <c r="H31" i="8" s="1"/>
  <c r="G30" i="8"/>
  <c r="H30" i="8" s="1"/>
  <c r="G29" i="8"/>
  <c r="H29" i="8" s="1"/>
  <c r="G28" i="8"/>
  <c r="H28" i="8" s="1"/>
  <c r="G26" i="8"/>
  <c r="H26" i="8" s="1"/>
  <c r="G25" i="8"/>
  <c r="H25" i="8" s="1"/>
  <c r="G24" i="8"/>
  <c r="H24" i="8" s="1"/>
  <c r="G23" i="8"/>
  <c r="H23" i="8" s="1"/>
  <c r="G21" i="8"/>
  <c r="H21" i="8" s="1"/>
  <c r="G20" i="8"/>
  <c r="H20" i="8" s="1"/>
  <c r="G19" i="8"/>
  <c r="H19" i="8" s="1"/>
  <c r="G18" i="8"/>
  <c r="H18" i="8" s="1"/>
  <c r="G11" i="8"/>
  <c r="G10" i="8"/>
  <c r="G9" i="8"/>
  <c r="G8" i="8"/>
  <c r="G16" i="8"/>
  <c r="H16" i="8" s="1"/>
  <c r="G15" i="8"/>
  <c r="H15" i="8" s="1"/>
  <c r="G14" i="8"/>
  <c r="H14" i="8" s="1"/>
  <c r="J10" i="8" l="1"/>
  <c r="J11" i="8"/>
  <c r="J47" i="16"/>
  <c r="J67" i="16"/>
  <c r="G27" i="16"/>
  <c r="J12" i="16"/>
  <c r="J22" i="16"/>
  <c r="J62" i="16"/>
  <c r="J72" i="16"/>
  <c r="J37" i="16"/>
  <c r="G12" i="16"/>
  <c r="J57" i="16"/>
  <c r="G62" i="16"/>
  <c r="G47" i="16"/>
  <c r="G52" i="16"/>
  <c r="J27" i="16"/>
  <c r="G67" i="16"/>
  <c r="G17" i="16"/>
  <c r="J52" i="16"/>
  <c r="J42" i="16"/>
  <c r="G22" i="16"/>
  <c r="J17" i="16"/>
  <c r="G32" i="16"/>
  <c r="G42" i="16"/>
  <c r="G57" i="16"/>
  <c r="J7" i="16"/>
  <c r="J44" i="8"/>
  <c r="J15" i="8"/>
  <c r="J20" i="8"/>
  <c r="J30" i="8"/>
  <c r="J45" i="8"/>
  <c r="J55" i="8"/>
  <c r="J65" i="8"/>
  <c r="J75" i="8"/>
  <c r="J19" i="8"/>
  <c r="J54" i="8"/>
  <c r="J16" i="8"/>
  <c r="J46" i="8"/>
  <c r="J76" i="8"/>
  <c r="J14" i="8"/>
  <c r="J64" i="8"/>
  <c r="J21" i="8"/>
  <c r="J56" i="8"/>
  <c r="J49" i="8"/>
  <c r="J70" i="8"/>
  <c r="J29" i="8"/>
  <c r="J74" i="8"/>
  <c r="J31" i="8"/>
  <c r="J66" i="8"/>
  <c r="J24" i="8"/>
  <c r="J39" i="8"/>
  <c r="J59" i="8"/>
  <c r="J69" i="8"/>
  <c r="J25" i="8"/>
  <c r="J40" i="8"/>
  <c r="J50" i="8"/>
  <c r="J60" i="8"/>
  <c r="J26" i="8"/>
  <c r="J41" i="8"/>
  <c r="J51" i="8"/>
  <c r="J61" i="8"/>
  <c r="J71" i="8"/>
  <c r="H72" i="16"/>
  <c r="G72" i="16"/>
  <c r="G7" i="16"/>
  <c r="G22" i="8"/>
  <c r="G62" i="8"/>
  <c r="G67" i="8"/>
  <c r="G17" i="8"/>
  <c r="F17" i="7"/>
  <c r="E17" i="7"/>
  <c r="J32" i="16"/>
  <c r="H22" i="16"/>
  <c r="H42" i="16"/>
  <c r="H52" i="16"/>
  <c r="H47" i="16"/>
  <c r="H37" i="16"/>
  <c r="H32" i="16"/>
  <c r="H12" i="16"/>
  <c r="G37" i="16"/>
  <c r="H62" i="16"/>
  <c r="H67" i="16"/>
  <c r="G7" i="8"/>
  <c r="G27" i="8"/>
  <c r="G32" i="8"/>
  <c r="G42" i="8"/>
  <c r="G37" i="8"/>
  <c r="G52" i="8"/>
  <c r="G57" i="8"/>
  <c r="G72" i="8"/>
  <c r="J53" i="8"/>
  <c r="G47" i="8"/>
  <c r="H52" i="8" l="1"/>
  <c r="G77" i="16"/>
  <c r="C8" i="7" s="1"/>
  <c r="C26" i="7" s="1"/>
  <c r="F26" i="7" s="1"/>
  <c r="J77" i="16"/>
  <c r="H27" i="16"/>
  <c r="J52" i="8"/>
  <c r="H7" i="16"/>
  <c r="H57" i="16"/>
  <c r="H17" i="16"/>
  <c r="H62" i="8"/>
  <c r="J63" i="8"/>
  <c r="J62" i="8" s="1"/>
  <c r="H47" i="8"/>
  <c r="J48" i="8"/>
  <c r="J47" i="8" s="1"/>
  <c r="H42" i="8"/>
  <c r="J43" i="8"/>
  <c r="J42" i="8" s="1"/>
  <c r="H37" i="8"/>
  <c r="J38" i="8"/>
  <c r="J37" i="8" s="1"/>
  <c r="H32" i="8"/>
  <c r="J32" i="8"/>
  <c r="J28" i="8"/>
  <c r="J27" i="8" s="1"/>
  <c r="H27" i="8"/>
  <c r="J18" i="8"/>
  <c r="J17" i="8" s="1"/>
  <c r="H17" i="8"/>
  <c r="J23" i="8"/>
  <c r="J22" i="8" s="1"/>
  <c r="H22" i="8"/>
  <c r="H77" i="16" l="1"/>
  <c r="E26" i="7"/>
  <c r="H57" i="8"/>
  <c r="J58" i="8"/>
  <c r="J57" i="8" s="1"/>
  <c r="J68" i="8"/>
  <c r="J67" i="8" s="1"/>
  <c r="H67" i="8"/>
  <c r="H72" i="8"/>
  <c r="J73" i="8"/>
  <c r="J72" i="8" s="1"/>
  <c r="H7" i="8"/>
  <c r="J8" i="8"/>
  <c r="J7" i="8" s="1"/>
  <c r="K77" i="16" l="1"/>
  <c r="M77" i="16" s="1"/>
  <c r="F15" i="4" l="1"/>
  <c r="R2" i="17" l="1"/>
  <c r="D8" i="7"/>
  <c r="F8" i="7" s="1"/>
  <c r="G13" i="8"/>
  <c r="H13" i="8" s="1"/>
  <c r="G12" i="8" l="1"/>
  <c r="G77" i="8" s="1"/>
  <c r="J13" i="8"/>
  <c r="C7" i="7" l="1"/>
  <c r="C9" i="7" s="1"/>
  <c r="J12" i="8"/>
  <c r="C25" i="7" l="1"/>
  <c r="C27" i="7" s="1"/>
  <c r="J77" i="8"/>
  <c r="H12" i="8"/>
  <c r="H77" i="8" s="1"/>
  <c r="H6" i="7" l="1"/>
  <c r="K77" i="8"/>
  <c r="M77" i="8" s="1"/>
  <c r="M4" i="7"/>
  <c r="E25" i="7"/>
  <c r="E27" i="7" s="1"/>
  <c r="F25" i="7"/>
  <c r="F27" i="7" s="1"/>
  <c r="Q2" i="17" l="1"/>
  <c r="D7" i="7"/>
  <c r="F7" i="7" s="1"/>
  <c r="F9" i="7" s="1"/>
  <c r="C18" i="7" s="1"/>
  <c r="E18" i="7" s="1"/>
  <c r="J9" i="4"/>
  <c r="P2" i="17" s="1"/>
  <c r="F18" i="7" l="1"/>
  <c r="D9" i="7"/>
  <c r="C16" i="7" s="1"/>
  <c r="F16" i="7" s="1"/>
  <c r="C19" i="7" l="1"/>
  <c r="E16" i="7"/>
  <c r="E19" i="7" s="1"/>
  <c r="F19" i="7"/>
</calcChain>
</file>

<file path=xl/sharedStrings.xml><?xml version="1.0" encoding="utf-8"?>
<sst xmlns="http://schemas.openxmlformats.org/spreadsheetml/2006/main" count="281" uniqueCount="184">
  <si>
    <t>申 請 書 類 チ ェ ッ ク シ ー ト</t>
  </si>
  <si>
    <t>申請者チェック欄</t>
    <rPh sb="0" eb="3">
      <t>シンセイシャ</t>
    </rPh>
    <rPh sb="7" eb="8">
      <t>ラン</t>
    </rPh>
    <phoneticPr fontId="1"/>
  </si>
  <si>
    <t>申請書類</t>
    <rPh sb="0" eb="4">
      <t>シンセイショルイ</t>
    </rPh>
    <phoneticPr fontId="1"/>
  </si>
  <si>
    <t>提出
部数</t>
    <rPh sb="0" eb="2">
      <t>テイシュツ</t>
    </rPh>
    <rPh sb="3" eb="5">
      <t>ブスウ</t>
    </rPh>
    <phoneticPr fontId="1"/>
  </si>
  <si>
    <t>事務局チェック欄（※１）</t>
    <rPh sb="0" eb="3">
      <t>ジムキョク</t>
    </rPh>
    <rPh sb="7" eb="8">
      <t>ラン</t>
    </rPh>
    <phoneticPr fontId="1"/>
  </si>
  <si>
    <t>応募申請書</t>
    <rPh sb="0" eb="5">
      <t>オウボシンセイショ</t>
    </rPh>
    <phoneticPr fontId="1"/>
  </si>
  <si>
    <t>（様式１）</t>
    <rPh sb="1" eb="3">
      <t>ヨウシキ</t>
    </rPh>
    <phoneticPr fontId="1"/>
  </si>
  <si>
    <t>１部</t>
    <rPh sb="0" eb="2">
      <t>イチブ</t>
    </rPh>
    <phoneticPr fontId="1"/>
  </si>
  <si>
    <t>女性の就農環境改善計画（令和５年度女性の労働環境整備・活躍強化事業（女性が働きやすい環境の整備支援）</t>
    <phoneticPr fontId="1"/>
  </si>
  <si>
    <t>（様式２）</t>
    <rPh sb="1" eb="3">
      <t>ヨウシキ</t>
    </rPh>
    <phoneticPr fontId="1"/>
  </si>
  <si>
    <t>いずれか１部</t>
    <rPh sb="5" eb="6">
      <t>ブ</t>
    </rPh>
    <phoneticPr fontId="1"/>
  </si>
  <si>
    <t>令和５年度女性の労働環境整備・活躍強化事業（女性農業者グループの活動支援）計画書</t>
  </si>
  <si>
    <t>（様式３）</t>
    <rPh sb="1" eb="3">
      <t>ヨウシキ</t>
    </rPh>
    <phoneticPr fontId="1"/>
  </si>
  <si>
    <t>応募団体の概要に関する資料（定款、パンフレット、規約）、財務諸表等団体の運営についてわかる資料、経費積算が確認できる資料等</t>
  </si>
  <si>
    <t>（該当があれば）
就業規則等の働きやすい環境の整備状況がわかる資料</t>
    <phoneticPr fontId="1"/>
  </si>
  <si>
    <t>（様式１）</t>
    <phoneticPr fontId="1"/>
  </si>
  <si>
    <t>2024年</t>
    <rPh sb="4" eb="5">
      <t>ネン</t>
    </rPh>
    <phoneticPr fontId="1"/>
  </si>
  <si>
    <t>月</t>
    <rPh sb="0" eb="1">
      <t>ガツ</t>
    </rPh>
    <phoneticPr fontId="1"/>
  </si>
  <si>
    <t>日</t>
    <rPh sb="0" eb="1">
      <t>ニチ</t>
    </rPh>
    <phoneticPr fontId="1"/>
  </si>
  <si>
    <t>作成</t>
    <rPh sb="0" eb="2">
      <t>サクセイ</t>
    </rPh>
    <phoneticPr fontId="1"/>
  </si>
  <si>
    <t>事　業　実　施　概　要</t>
  </si>
  <si>
    <t>受付番号</t>
    <rPh sb="0" eb="4">
      <t>ウケツケバンゴウ</t>
    </rPh>
    <phoneticPr fontId="1"/>
  </si>
  <si>
    <t>応募団体名</t>
    <rPh sb="0" eb="2">
      <t>オウボ</t>
    </rPh>
    <rPh sb="2" eb="5">
      <t>ダンタイメイ</t>
    </rPh>
    <phoneticPr fontId="1"/>
  </si>
  <si>
    <t>補助金申請金額</t>
    <rPh sb="0" eb="7">
      <t>ホジョキンシンセイキンガク</t>
    </rPh>
    <phoneticPr fontId="1"/>
  </si>
  <si>
    <t>円</t>
    <rPh sb="0" eb="1">
      <t>エン</t>
    </rPh>
    <phoneticPr fontId="1"/>
  </si>
  <si>
    <t>１．取組（メニュー）の別</t>
    <rPh sb="2" eb="4">
      <t>トリクミ</t>
    </rPh>
    <rPh sb="11" eb="12">
      <t>ベツ</t>
    </rPh>
    <phoneticPr fontId="1"/>
  </si>
  <si>
    <t>第４の（１）（女性が働きやすい環境の整備）</t>
    <rPh sb="0" eb="1">
      <t>ダイ</t>
    </rPh>
    <rPh sb="7" eb="9">
      <t>ジョセイ</t>
    </rPh>
    <rPh sb="10" eb="11">
      <t>ハタラ</t>
    </rPh>
    <rPh sb="15" eb="17">
      <t>カンキョウ</t>
    </rPh>
    <rPh sb="18" eb="20">
      <t>セイビ</t>
    </rPh>
    <phoneticPr fontId="1"/>
  </si>
  <si>
    <t>第４の（２）
（女性農業者グループの活動支援）</t>
    <rPh sb="0" eb="1">
      <t>ダイ</t>
    </rPh>
    <rPh sb="8" eb="13">
      <t>ジョセイノウギョウシャ</t>
    </rPh>
    <rPh sb="18" eb="22">
      <t>カツドウシエン</t>
    </rPh>
    <phoneticPr fontId="1"/>
  </si>
  <si>
    <t>都道府県を超えて連携・活動する場合</t>
    <rPh sb="0" eb="4">
      <t>トドウフケン</t>
    </rPh>
    <rPh sb="5" eb="6">
      <t>コ</t>
    </rPh>
    <rPh sb="8" eb="10">
      <t>レンケイ</t>
    </rPh>
    <rPh sb="11" eb="13">
      <t>カツドウ</t>
    </rPh>
    <rPh sb="15" eb="17">
      <t>バアイ</t>
    </rPh>
    <phoneticPr fontId="1"/>
  </si>
  <si>
    <t>地域内で活動する場合</t>
    <rPh sb="0" eb="3">
      <t>チイキナイ</t>
    </rPh>
    <rPh sb="4" eb="6">
      <t>カツドウ</t>
    </rPh>
    <rPh sb="8" eb="10">
      <t>バアイ</t>
    </rPh>
    <phoneticPr fontId="1"/>
  </si>
  <si>
    <t>本事業において
確保しようとする施設等
※⑤及び⑥は、名称を記入ください。</t>
    <phoneticPr fontId="1"/>
  </si>
  <si>
    <t>現在の整備状況</t>
    <rPh sb="0" eb="2">
      <t>ゲンザイ</t>
    </rPh>
    <rPh sb="3" eb="7">
      <t>セイビジョウキョウ</t>
    </rPh>
    <phoneticPr fontId="1"/>
  </si>
  <si>
    <t>①託児スペース</t>
    <phoneticPr fontId="1"/>
  </si>
  <si>
    <t>託児スペースを整備していない</t>
    <phoneticPr fontId="1"/>
  </si>
  <si>
    <t>託児スペースを整備している</t>
    <phoneticPr fontId="1"/>
  </si>
  <si>
    <t>②男女別トイレ</t>
    <phoneticPr fontId="1"/>
  </si>
  <si>
    <t>男女別トイレを整備していない
　①確保予定場所及び周辺にトイレがない</t>
    <phoneticPr fontId="1"/>
  </si>
  <si>
    <t>アクセスに要する時間</t>
    <rPh sb="5" eb="6">
      <t>ヨウ</t>
    </rPh>
    <rPh sb="8" eb="10">
      <t>ジカン</t>
    </rPh>
    <phoneticPr fontId="1"/>
  </si>
  <si>
    <t>（徒歩</t>
    <rPh sb="1" eb="3">
      <t>トホ</t>
    </rPh>
    <phoneticPr fontId="1"/>
  </si>
  <si>
    <t>分）</t>
    <rPh sb="0" eb="1">
      <t>フン</t>
    </rPh>
    <phoneticPr fontId="1"/>
  </si>
  <si>
    <t>男女別トイレを整備している</t>
    <phoneticPr fontId="1"/>
  </si>
  <si>
    <t>③更衣室</t>
    <phoneticPr fontId="1"/>
  </si>
  <si>
    <t>整備していない</t>
    <phoneticPr fontId="1"/>
  </si>
  <si>
    <t>男女兼用の更衣室を整備している</t>
    <phoneticPr fontId="1"/>
  </si>
  <si>
    <t>女性専用の更衣室を整備している</t>
    <phoneticPr fontId="1"/>
  </si>
  <si>
    <t>④休憩スペース</t>
    <phoneticPr fontId="1"/>
  </si>
  <si>
    <t>⑤アシストスーツ、高さが調整
できる作業台等の備品確保</t>
    <phoneticPr fontId="1"/>
  </si>
  <si>
    <t>ない</t>
    <phoneticPr fontId="1"/>
  </si>
  <si>
    <t>ある</t>
    <phoneticPr fontId="1"/>
  </si>
  <si>
    <t>⑥その他</t>
    <phoneticPr fontId="1"/>
  </si>
  <si>
    <t>（２）女性グループの課題と本事業における対応方針（「女性農業者グループの活動支援」の応募団体のみ）</t>
  </si>
  <si>
    <r>
      <t xml:space="preserve">３．支援対象者
</t>
    </r>
    <r>
      <rPr>
        <sz val="11"/>
        <color theme="1"/>
        <rFont val="Yu Gothic"/>
        <family val="3"/>
        <charset val="128"/>
        <scheme val="minor"/>
      </rPr>
      <t>（１）「女性が働きやすい環境の整備」への応募団体は、確保する施設等を利用する応募団体に属する女性農業者の氏名および所属（例：大豆生産部門）を記載してください（５名以上）。
　「グループの新たな取組」への応募団体は、応募団体に属する構成員について５名以上の農業者（女性３名以上を含む）の氏名、性別及び所属を記載してください。</t>
    </r>
    <phoneticPr fontId="1"/>
  </si>
  <si>
    <t>（２）「女性農業者グループ活動支援」への応募団体で、都道府県を越えて他のグループと連携する取組を実施する場合に記載してください。</t>
    <phoneticPr fontId="1"/>
  </si>
  <si>
    <t>・連携先の女性農業者グループ名（所在する都道府県名も併せて記載）</t>
    <rPh sb="1" eb="4">
      <t>レンケイサキ</t>
    </rPh>
    <rPh sb="5" eb="10">
      <t>ジョセイノウギョウシャ</t>
    </rPh>
    <rPh sb="14" eb="15">
      <t>メイ</t>
    </rPh>
    <phoneticPr fontId="1"/>
  </si>
  <si>
    <t>・連携する取組内容</t>
    <phoneticPr fontId="1"/>
  </si>
  <si>
    <t>代表者
※協議会の場合</t>
    <rPh sb="0" eb="3">
      <t>ダイヒョウシャ</t>
    </rPh>
    <rPh sb="5" eb="8">
      <t>キョウギカイ</t>
    </rPh>
    <rPh sb="9" eb="11">
      <t>バアイ</t>
    </rPh>
    <phoneticPr fontId="1"/>
  </si>
  <si>
    <t>フリガナ</t>
    <phoneticPr fontId="1"/>
  </si>
  <si>
    <t>氏名</t>
    <rPh sb="0" eb="2">
      <t>シメイ</t>
    </rPh>
    <phoneticPr fontId="1"/>
  </si>
  <si>
    <t>所属部署</t>
    <rPh sb="0" eb="4">
      <t>ショゾクブショ</t>
    </rPh>
    <phoneticPr fontId="1"/>
  </si>
  <si>
    <t>職名</t>
    <rPh sb="0" eb="2">
      <t>ショクメイ</t>
    </rPh>
    <phoneticPr fontId="1"/>
  </si>
  <si>
    <t>所属先住所等</t>
    <rPh sb="0" eb="2">
      <t>ショゾク</t>
    </rPh>
    <rPh sb="2" eb="3">
      <t>サキ</t>
    </rPh>
    <rPh sb="3" eb="6">
      <t>ジュウショトウ</t>
    </rPh>
    <phoneticPr fontId="1"/>
  </si>
  <si>
    <t>〒・住所</t>
    <rPh sb="2" eb="4">
      <t>ジュウショ</t>
    </rPh>
    <phoneticPr fontId="1"/>
  </si>
  <si>
    <t>〒　　　　　</t>
    <phoneticPr fontId="1"/>
  </si>
  <si>
    <t>T    E     L</t>
    <phoneticPr fontId="1"/>
  </si>
  <si>
    <t>F   A   X</t>
    <phoneticPr fontId="1"/>
  </si>
  <si>
    <t>メールアドレス</t>
    <phoneticPr fontId="1"/>
  </si>
  <si>
    <t>事務局
連絡先</t>
    <rPh sb="0" eb="3">
      <t>ジムキョク</t>
    </rPh>
    <rPh sb="4" eb="6">
      <t>レンラク</t>
    </rPh>
    <rPh sb="6" eb="7">
      <t>サキ</t>
    </rPh>
    <phoneticPr fontId="1"/>
  </si>
  <si>
    <t>会計担当者</t>
    <rPh sb="0" eb="5">
      <t>カイケイタントウシャ</t>
    </rPh>
    <phoneticPr fontId="1"/>
  </si>
  <si>
    <t>専門的な知見の有無や地域との関係性、関係機関との連携状況等、追記事項がありましたら、ご記入ください。</t>
  </si>
  <si>
    <t>【専門的な知見の有無】</t>
    <rPh sb="1" eb="4">
      <t>センモンテキ</t>
    </rPh>
    <rPh sb="5" eb="7">
      <t>チケン</t>
    </rPh>
    <rPh sb="8" eb="10">
      <t>ウム</t>
    </rPh>
    <phoneticPr fontId="1"/>
  </si>
  <si>
    <t>【地域との関係性、関係機関との連携状況】</t>
    <rPh sb="1" eb="3">
      <t>チイキ</t>
    </rPh>
    <rPh sb="5" eb="8">
      <t>カンケイセイ</t>
    </rPh>
    <rPh sb="9" eb="13">
      <t>カンケイキカン</t>
    </rPh>
    <rPh sb="15" eb="19">
      <t>レンケイジョウキョウ</t>
    </rPh>
    <phoneticPr fontId="1"/>
  </si>
  <si>
    <t>５．確保する施設等の管理方針（第４の（１）「女性が働きやすい環境の整備」のみ）</t>
  </si>
  <si>
    <t>※	誰がどのように施設等を管理するのか記載</t>
    <phoneticPr fontId="1"/>
  </si>
  <si>
    <t>６．本事業を活用することにより期待される効果</t>
    <rPh sb="2" eb="5">
      <t>ホンジギョウ</t>
    </rPh>
    <rPh sb="6" eb="8">
      <t>カツヨウ</t>
    </rPh>
    <rPh sb="15" eb="17">
      <t>キタイ</t>
    </rPh>
    <rPh sb="20" eb="22">
      <t>コウカ</t>
    </rPh>
    <phoneticPr fontId="1"/>
  </si>
  <si>
    <t>７．働きやすい環境の整備状況</t>
    <rPh sb="2" eb="3">
      <t>ハタラ</t>
    </rPh>
    <rPh sb="7" eb="9">
      <t>カンキョウ</t>
    </rPh>
    <rPh sb="10" eb="14">
      <t>セイビジョウキョウ</t>
    </rPh>
    <phoneticPr fontId="1"/>
  </si>
  <si>
    <t>項目　</t>
    <rPh sb="0" eb="2">
      <t>コウモク</t>
    </rPh>
    <phoneticPr fontId="1"/>
  </si>
  <si>
    <t>該当の場合
具体的内容を記入</t>
    <rPh sb="0" eb="2">
      <t>ガイトウ</t>
    </rPh>
    <rPh sb="3" eb="5">
      <t>バアイ</t>
    </rPh>
    <rPh sb="6" eb="11">
      <t>グタイテキナイヨウ</t>
    </rPh>
    <rPh sb="12" eb="14">
      <t>キニュウ</t>
    </rPh>
    <phoneticPr fontId="1"/>
  </si>
  <si>
    <t>添付
資料名</t>
    <rPh sb="0" eb="2">
      <t>テンプ</t>
    </rPh>
    <rPh sb="3" eb="6">
      <t>シリョウメイ</t>
    </rPh>
    <phoneticPr fontId="1"/>
  </si>
  <si>
    <t>労働基準法において農業が適応除外となっている項目への対応</t>
    <rPh sb="0" eb="5">
      <t>ロウドウキジュンホウ</t>
    </rPh>
    <rPh sb="9" eb="11">
      <t>ノウギョウ</t>
    </rPh>
    <rPh sb="12" eb="14">
      <t>テキオウ</t>
    </rPh>
    <rPh sb="14" eb="16">
      <t>ジョガイ</t>
    </rPh>
    <rPh sb="22" eb="24">
      <t>コウモク</t>
    </rPh>
    <rPh sb="26" eb="28">
      <t>タイオウ</t>
    </rPh>
    <phoneticPr fontId="1"/>
  </si>
  <si>
    <t>　年間総労働時間（所定労働時間及び残業時間の合計）を2,445時間以内としている。</t>
    <rPh sb="1" eb="3">
      <t>ネンカン</t>
    </rPh>
    <phoneticPr fontId="1"/>
  </si>
  <si>
    <t>　労働時間が６時間を超える場合には45分以上、８時間を超える場合には１時間以上の休憩を労働時間の途中に確保する。</t>
  </si>
  <si>
    <t>　毎週１日以上又は４週間を通じて４日以上の休日を確保する。</t>
    <rPh sb="1" eb="3">
      <t>マイシュウ</t>
    </rPh>
    <rPh sb="4" eb="7">
      <t>ニチイジョウ</t>
    </rPh>
    <rPh sb="7" eb="8">
      <t>マタ</t>
    </rPh>
    <rPh sb="10" eb="12">
      <t>シュウカン</t>
    </rPh>
    <rPh sb="13" eb="14">
      <t>ツウ</t>
    </rPh>
    <rPh sb="17" eb="18">
      <t>ニチ</t>
    </rPh>
    <rPh sb="18" eb="20">
      <t>イジョウ</t>
    </rPh>
    <rPh sb="21" eb="23">
      <t>キュウジツ</t>
    </rPh>
    <rPh sb="24" eb="26">
      <t>カクホ</t>
    </rPh>
    <phoneticPr fontId="1"/>
  </si>
  <si>
    <t>　割増賃金として、時間外労働において125％以上、休日労働において135％以上と設定している。</t>
    <rPh sb="1" eb="5">
      <t>ワリマシチンギン</t>
    </rPh>
    <rPh sb="9" eb="14">
      <t>ジカンガイロウドウ</t>
    </rPh>
    <rPh sb="22" eb="24">
      <t>イジョウ</t>
    </rPh>
    <rPh sb="25" eb="29">
      <t>キュウジツロウドウ</t>
    </rPh>
    <rPh sb="37" eb="39">
      <t>イジョウ</t>
    </rPh>
    <rPh sb="40" eb="42">
      <t>セッテイ</t>
    </rPh>
    <phoneticPr fontId="1"/>
  </si>
  <si>
    <t>ワーク・ライフ・バランス両立支援・働き方改革の推進</t>
  </si>
  <si>
    <t>　女性の職業生活における活躍の推進に関する法律（女性活躍推進法）に基づく認定（えるぼし１段階目～３段階目又はプラチナえるぼしのいずれかの認定）を受けている又は従業員数 100 人以下であって、「女性の活躍推進データベース」に女性活躍推進法に基づく一般事業主行動計画を公表している。</t>
    <phoneticPr fontId="1"/>
  </si>
  <si>
    <t>　次世代育成支援対策推進法（次世代法）に基づく認定（くるみん、トライくるみん又はプラチナくるみんのいずれかの認定）を受けている又は従業員数 100 人以下であって、「一般事業主行動計画公表サイト（両立支援のひろば）」に次世代法に基づく一般事業主行動計画を公表している。</t>
    <phoneticPr fontId="1"/>
  </si>
  <si>
    <t>Ⅰ　経費の配分及び負担区分　　</t>
    <phoneticPr fontId="1"/>
  </si>
  <si>
    <t>（単位：円）</t>
    <rPh sb="1" eb="3">
      <t>タンイ</t>
    </rPh>
    <rPh sb="4" eb="5">
      <t>エン</t>
    </rPh>
    <phoneticPr fontId="1"/>
  </si>
  <si>
    <t>区分</t>
    <rPh sb="0" eb="2">
      <t>クブン</t>
    </rPh>
    <phoneticPr fontId="1"/>
  </si>
  <si>
    <t>総事業費
（A）+（B）＋（C）</t>
    <phoneticPr fontId="1"/>
  </si>
  <si>
    <t>負担区分</t>
    <rPh sb="0" eb="4">
      <t>フタンクブン</t>
    </rPh>
    <phoneticPr fontId="1"/>
  </si>
  <si>
    <t>国庫補助金
（A）</t>
    <phoneticPr fontId="1"/>
  </si>
  <si>
    <t>市町村負担額
（B）</t>
    <phoneticPr fontId="1"/>
  </si>
  <si>
    <t>その他
（C）</t>
    <phoneticPr fontId="1"/>
  </si>
  <si>
    <t>女性の労働環境整備・活躍強化事業費補助金
（令和５年度）</t>
    <phoneticPr fontId="1"/>
  </si>
  <si>
    <t>合計</t>
    <rPh sb="0" eb="2">
      <t>ゴウケイ</t>
    </rPh>
    <phoneticPr fontId="1"/>
  </si>
  <si>
    <t>(注）備考欄には、消費税について、消費税仕入控除税額を減額した場合には、「減額した金額○○○円」を、同税額がない場合は「該当なし」を、同税額が明らかでない場合には、「含税額」をそれぞれ記入すること。</t>
    <phoneticPr fontId="1"/>
  </si>
  <si>
    <t>Ⅱ　収支予算</t>
    <phoneticPr fontId="1"/>
  </si>
  <si>
    <t>　１　収入の部　　　</t>
    <phoneticPr fontId="1"/>
  </si>
  <si>
    <t>本年度予算額</t>
    <rPh sb="0" eb="6">
      <t>ホンネンドヨサンガク</t>
    </rPh>
    <phoneticPr fontId="1"/>
  </si>
  <si>
    <t>前年度予算額</t>
    <rPh sb="0" eb="6">
      <t>ゼンネンドヨサンガク</t>
    </rPh>
    <phoneticPr fontId="1"/>
  </si>
  <si>
    <t>比較増減</t>
    <rPh sb="0" eb="4">
      <t>ヒカクゾウゲン</t>
    </rPh>
    <phoneticPr fontId="1"/>
  </si>
  <si>
    <t>増</t>
    <rPh sb="0" eb="1">
      <t>フ</t>
    </rPh>
    <phoneticPr fontId="1"/>
  </si>
  <si>
    <t>減</t>
    <rPh sb="0" eb="1">
      <t>ヘ</t>
    </rPh>
    <phoneticPr fontId="1"/>
  </si>
  <si>
    <t>備考</t>
    <rPh sb="0" eb="2">
      <t>ビコウ</t>
    </rPh>
    <phoneticPr fontId="1"/>
  </si>
  <si>
    <t>　２　支出の部</t>
    <phoneticPr fontId="1"/>
  </si>
  <si>
    <t>事業実施経費</t>
    <rPh sb="0" eb="6">
      <t>ジギョウジッシケイヒ</t>
    </rPh>
    <phoneticPr fontId="1"/>
  </si>
  <si>
    <t>費目/項目</t>
    <rPh sb="0" eb="2">
      <t>ヒモク</t>
    </rPh>
    <rPh sb="3" eb="5">
      <t>コウモク</t>
    </rPh>
    <phoneticPr fontId="1"/>
  </si>
  <si>
    <t>数量</t>
    <rPh sb="0" eb="2">
      <t>スウリョウ</t>
    </rPh>
    <phoneticPr fontId="1"/>
  </si>
  <si>
    <t>消費税率</t>
    <rPh sb="0" eb="4">
      <t>ショウヒゼイリツ</t>
    </rPh>
    <phoneticPr fontId="1"/>
  </si>
  <si>
    <t>事業費（税込み）</t>
    <rPh sb="0" eb="3">
      <t>ジギョウヒ</t>
    </rPh>
    <rPh sb="4" eb="6">
      <t>ゼイコ</t>
    </rPh>
    <phoneticPr fontId="1"/>
  </si>
  <si>
    <t>【課税事業者のみ確認】
非適格請求書の場合、種別を選択</t>
    <rPh sb="1" eb="6">
      <t>カゼイジギョウシャ</t>
    </rPh>
    <rPh sb="8" eb="10">
      <t>カクニン</t>
    </rPh>
    <phoneticPr fontId="1"/>
  </si>
  <si>
    <t>）</t>
    <phoneticPr fontId="1"/>
  </si>
  <si>
    <t>（名称：　</t>
    <rPh sb="1" eb="3">
      <t>メイショウ</t>
    </rPh>
    <phoneticPr fontId="1"/>
  </si>
  <si>
    <t>実施するメニュー（該当に〇）</t>
    <rPh sb="0" eb="2">
      <t>ジッシ</t>
    </rPh>
    <rPh sb="9" eb="11">
      <t>ガイトウ</t>
    </rPh>
    <phoneticPr fontId="1"/>
  </si>
  <si>
    <r>
      <t xml:space="preserve">２．事業実施の必要性
</t>
    </r>
    <r>
      <rPr>
        <sz val="9"/>
        <color theme="1"/>
        <rFont val="Yu Gothic"/>
        <family val="3"/>
        <charset val="128"/>
        <scheme val="minor"/>
      </rPr>
      <t>　</t>
    </r>
    <r>
      <rPr>
        <sz val="10"/>
        <color theme="1"/>
        <rFont val="Yu Gothic"/>
        <family val="3"/>
        <charset val="128"/>
        <scheme val="minor"/>
      </rPr>
      <t>（１）施設等の整備状況（「女性が働きやすい環境の整備」の応募団体のみ）
　「本事業において確保しようとする施設等」の欄については、①～⑥のうち該当するものに〇を付けてください。「現在の整備状況」の
　　欄については、「本事業において確保しようとする施設等」の欄で〇をつけた施設等に対応する箇所においてのみ〇をしてください。</t>
    </r>
    <phoneticPr fontId="1"/>
  </si>
  <si>
    <t>　②確保予定場所及び周辺に男女兼用トイレがあるが、男女別ではない。</t>
    <rPh sb="25" eb="27">
      <t>ダンジョ</t>
    </rPh>
    <phoneticPr fontId="1"/>
  </si>
  <si>
    <t>　③確保予定場所及び周辺に男女別
　トイレ・女性専用トイレを整備しているが、アクセスに時間を要する。</t>
    <phoneticPr fontId="1"/>
  </si>
  <si>
    <t>４．事業実施体制</t>
    <phoneticPr fontId="1"/>
  </si>
  <si>
    <t>休憩スペースを整備していない</t>
    <rPh sb="7" eb="9">
      <t>セイビ</t>
    </rPh>
    <phoneticPr fontId="1"/>
  </si>
  <si>
    <t>休憩スペースを整備している</t>
    <rPh sb="7" eb="9">
      <t>セイビ</t>
    </rPh>
    <phoneticPr fontId="1"/>
  </si>
  <si>
    <t>市町村負担額</t>
    <phoneticPr fontId="1"/>
  </si>
  <si>
    <t>その他</t>
    <phoneticPr fontId="1"/>
  </si>
  <si>
    <t>国庫補助金</t>
    <phoneticPr fontId="1"/>
  </si>
  <si>
    <t>（注）１．各費目の計上に際しては、別に定める「補助対象経費」を参考とすること。</t>
    <phoneticPr fontId="1"/>
  </si>
  <si>
    <t>　　　２．「内訳」欄は、各費目の使途がわかるように記入すること。</t>
    <phoneticPr fontId="1"/>
  </si>
  <si>
    <t>　　　３．「事業費」欄は、補助金申請額が本事業に要する事業費を下回る場合（地域取組主体の自己負担がある場合）には、「うち国庫補助金」欄に補助金申請額を記入すること。</t>
    <phoneticPr fontId="1"/>
  </si>
  <si>
    <t>　　　４．「合計」欄には、各費目の合計額及び補助金申請額を記入すること。</t>
    <phoneticPr fontId="1"/>
  </si>
  <si>
    <t>　　　５．その他事業実施主体が必要と認める資料を添付すること。</t>
    <phoneticPr fontId="1"/>
  </si>
  <si>
    <t>　　　６．第４の（１）及び（２）の取組両方に応募する応募団体においては、取組ごとに事業実施経費を記載すること。</t>
    <phoneticPr fontId="1"/>
  </si>
  <si>
    <t>備品費
（内訳）</t>
    <rPh sb="0" eb="3">
      <t>ビヒンヒ</t>
    </rPh>
    <rPh sb="5" eb="7">
      <t>ウチワケ</t>
    </rPh>
    <phoneticPr fontId="1"/>
  </si>
  <si>
    <t>消耗品費
（内訳）</t>
    <phoneticPr fontId="1"/>
  </si>
  <si>
    <t>旅費
（内訳）</t>
    <phoneticPr fontId="1"/>
  </si>
  <si>
    <t>謝金
（内訳）</t>
    <rPh sb="0" eb="2">
      <t>シャキン</t>
    </rPh>
    <phoneticPr fontId="1"/>
  </si>
  <si>
    <t>技能者給
（内訳）</t>
    <phoneticPr fontId="1"/>
  </si>
  <si>
    <t>賃金
（内訳）</t>
    <phoneticPr fontId="1"/>
  </si>
  <si>
    <t>役務費
（内訳）</t>
    <rPh sb="0" eb="3">
      <t>エキムヒ</t>
    </rPh>
    <phoneticPr fontId="1"/>
  </si>
  <si>
    <t>委託費
（内訳）</t>
    <rPh sb="0" eb="3">
      <t>イタクヒ</t>
    </rPh>
    <phoneticPr fontId="1"/>
  </si>
  <si>
    <t>専門員等設置費
（内訳）</t>
    <rPh sb="0" eb="4">
      <t>センモンイントウ</t>
    </rPh>
    <rPh sb="4" eb="7">
      <t>セッチヒ</t>
    </rPh>
    <phoneticPr fontId="1"/>
  </si>
  <si>
    <t>会議費
（内訳）</t>
    <rPh sb="0" eb="3">
      <t>カイギヒ</t>
    </rPh>
    <phoneticPr fontId="1"/>
  </si>
  <si>
    <t>印刷製本費
（内訳）</t>
    <rPh sb="0" eb="2">
      <t>インサツ</t>
    </rPh>
    <rPh sb="2" eb="4">
      <t>セイホン</t>
    </rPh>
    <rPh sb="4" eb="5">
      <t>ヒ</t>
    </rPh>
    <phoneticPr fontId="1"/>
  </si>
  <si>
    <t>通信運搬費
（内訳）</t>
    <rPh sb="0" eb="2">
      <t>ツウシン</t>
    </rPh>
    <rPh sb="2" eb="5">
      <t>ウンパンヒ</t>
    </rPh>
    <phoneticPr fontId="1"/>
  </si>
  <si>
    <t>使用料及び賃借料
（内訳）</t>
    <phoneticPr fontId="1"/>
  </si>
  <si>
    <t>その他
（内訳）</t>
    <rPh sb="2" eb="3">
      <t>タ</t>
    </rPh>
    <phoneticPr fontId="1"/>
  </si>
  <si>
    <t>課税事業者</t>
    <rPh sb="0" eb="5">
      <t>カゼイジギョウシャ</t>
    </rPh>
    <phoneticPr fontId="1"/>
  </si>
  <si>
    <t>免税事業者</t>
    <rPh sb="0" eb="5">
      <t>メンゼイジギョウシャ</t>
    </rPh>
    <phoneticPr fontId="1"/>
  </si>
  <si>
    <t>免税事業者だが、R6年度中に課税事業者となる予定</t>
    <rPh sb="0" eb="5">
      <t>メンゼイジギョウシャ</t>
    </rPh>
    <rPh sb="10" eb="12">
      <t>ネンド</t>
    </rPh>
    <rPh sb="12" eb="13">
      <t>チュウ</t>
    </rPh>
    <rPh sb="14" eb="19">
      <t>カゼイジギョウシャ</t>
    </rPh>
    <rPh sb="22" eb="24">
      <t>ヨテイ</t>
    </rPh>
    <phoneticPr fontId="1"/>
  </si>
  <si>
    <t>（単位：円）</t>
    <phoneticPr fontId="1"/>
  </si>
  <si>
    <t>女性が働きやすい環境の整備</t>
    <phoneticPr fontId="1"/>
  </si>
  <si>
    <t>女性農業者グループの活動支援</t>
    <phoneticPr fontId="1"/>
  </si>
  <si>
    <t>課税事業者だが、応募申請時点で消費税額が確定していない</t>
    <rPh sb="0" eb="5">
      <t>カゼイジギョウシャ</t>
    </rPh>
    <rPh sb="8" eb="12">
      <t>オウボシンセイ</t>
    </rPh>
    <rPh sb="12" eb="14">
      <t>ジテン</t>
    </rPh>
    <rPh sb="15" eb="19">
      <t>ショウヒゼイガク</t>
    </rPh>
    <rPh sb="20" eb="22">
      <t>カクテイ</t>
    </rPh>
    <phoneticPr fontId="1"/>
  </si>
  <si>
    <t>応募事業名</t>
    <rPh sb="0" eb="2">
      <t>オウボ</t>
    </rPh>
    <rPh sb="2" eb="4">
      <t>ジギョウ</t>
    </rPh>
    <rPh sb="4" eb="5">
      <t>メイ</t>
    </rPh>
    <phoneticPr fontId="1"/>
  </si>
  <si>
    <t>令和５年度女性の労働環境整備・活躍強化事業 </t>
    <phoneticPr fontId="1"/>
  </si>
  <si>
    <r>
      <rPr>
        <b/>
        <sz val="10"/>
        <color rgb="FFFF0000"/>
        <rFont val="Yu Gothic"/>
        <family val="3"/>
        <charset val="128"/>
        <scheme val="minor"/>
      </rPr>
      <t>【選択してください】</t>
    </r>
    <r>
      <rPr>
        <b/>
        <sz val="10"/>
        <color theme="1"/>
        <rFont val="Yu Gothic"/>
        <family val="3"/>
        <charset val="128"/>
        <scheme val="minor"/>
      </rPr>
      <t xml:space="preserve">
課税事業者、免税事業者の区別</t>
    </r>
    <rPh sb="1" eb="3">
      <t>センタク</t>
    </rPh>
    <rPh sb="23" eb="25">
      <t>クベツ</t>
    </rPh>
    <phoneticPr fontId="1"/>
  </si>
  <si>
    <t>うち消費税額</t>
    <rPh sb="2" eb="5">
      <t>ショウヒゼイ</t>
    </rPh>
    <rPh sb="5" eb="6">
      <t>ガク</t>
    </rPh>
    <phoneticPr fontId="1"/>
  </si>
  <si>
    <t>消費税額のうち
仕入控除を受けられない消費税額（消費税額の20%）</t>
    <phoneticPr fontId="1"/>
  </si>
  <si>
    <t>上限額</t>
    <rPh sb="0" eb="3">
      <t>ジョウゲンガク</t>
    </rPh>
    <phoneticPr fontId="1"/>
  </si>
  <si>
    <t>国庫補助金額
　</t>
    <rPh sb="0" eb="5">
      <t>コッコホジョキン</t>
    </rPh>
    <rPh sb="5" eb="6">
      <t>ガク</t>
    </rPh>
    <phoneticPr fontId="1"/>
  </si>
  <si>
    <t>基準額
（事業費から仕入控除額を除した金額）</t>
    <rPh sb="0" eb="2">
      <t>キジュン</t>
    </rPh>
    <rPh sb="2" eb="3">
      <t>ガク</t>
    </rPh>
    <rPh sb="5" eb="8">
      <t>ジギョウヒ</t>
    </rPh>
    <rPh sb="10" eb="12">
      <t>シイ</t>
    </rPh>
    <rPh sb="12" eb="14">
      <t>コウジョ</t>
    </rPh>
    <rPh sb="14" eb="15">
      <t>ガク</t>
    </rPh>
    <rPh sb="16" eb="17">
      <t>ジョ</t>
    </rPh>
    <rPh sb="19" eb="21">
      <t>キンガク</t>
    </rPh>
    <phoneticPr fontId="1"/>
  </si>
  <si>
    <t>応募団体名</t>
    <rPh sb="0" eb="5">
      <t>オウボダンタイメイ</t>
    </rPh>
    <phoneticPr fontId="1"/>
  </si>
  <si>
    <t>都道府県</t>
    <rPh sb="0" eb="4">
      <t>トドウフケン</t>
    </rPh>
    <phoneticPr fontId="1"/>
  </si>
  <si>
    <t>市町村</t>
    <phoneticPr fontId="1"/>
  </si>
  <si>
    <t>市町村</t>
    <rPh sb="0" eb="3">
      <t>シチョウソン</t>
    </rPh>
    <phoneticPr fontId="1"/>
  </si>
  <si>
    <t>４（１）</t>
    <phoneticPr fontId="1"/>
  </si>
  <si>
    <t>４（２）都道府県</t>
    <rPh sb="4" eb="8">
      <t>トドウフケン</t>
    </rPh>
    <phoneticPr fontId="1"/>
  </si>
  <si>
    <t>４（２）地域内</t>
    <rPh sb="4" eb="7">
      <t>チイキナイ</t>
    </rPh>
    <phoneticPr fontId="1"/>
  </si>
  <si>
    <t>４（２）</t>
    <phoneticPr fontId="1"/>
  </si>
  <si>
    <t>①託児スペース</t>
    <rPh sb="1" eb="3">
      <t>タクジ</t>
    </rPh>
    <phoneticPr fontId="1"/>
  </si>
  <si>
    <t>③更衣室</t>
    <rPh sb="1" eb="4">
      <t>コウイシツ</t>
    </rPh>
    <phoneticPr fontId="1"/>
  </si>
  <si>
    <t>④休憩スペース</t>
    <rPh sb="1" eb="3">
      <t>キュウケイ</t>
    </rPh>
    <phoneticPr fontId="1"/>
  </si>
  <si>
    <t>⑤アシストスーツ、高さが調整できる作業台等</t>
    <rPh sb="9" eb="10">
      <t>タカ</t>
    </rPh>
    <rPh sb="12" eb="14">
      <t>チョウセイ</t>
    </rPh>
    <rPh sb="17" eb="20">
      <t>サギョウダイ</t>
    </rPh>
    <rPh sb="20" eb="21">
      <t>トウ</t>
    </rPh>
    <phoneticPr fontId="1"/>
  </si>
  <si>
    <t>⑥その他</t>
    <rPh sb="3" eb="4">
      <t>タ</t>
    </rPh>
    <phoneticPr fontId="1"/>
  </si>
  <si>
    <t>TEL</t>
    <phoneticPr fontId="1"/>
  </si>
  <si>
    <t>②男女トイレ</t>
    <rPh sb="1" eb="3">
      <t>ダンジョ</t>
    </rPh>
    <phoneticPr fontId="1"/>
  </si>
  <si>
    <t>名称</t>
    <rPh sb="0" eb="2">
      <t>メイショウ</t>
    </rPh>
    <phoneticPr fontId="1"/>
  </si>
  <si>
    <t>⑤アシストスーツ、作業台等</t>
    <rPh sb="9" eb="12">
      <t>サギョウダイ</t>
    </rPh>
    <rPh sb="12" eb="13">
      <t>トウ</t>
    </rPh>
    <phoneticPr fontId="1"/>
  </si>
  <si>
    <t>応　募　申　請　書</t>
    <rPh sb="0" eb="1">
      <t>オウ</t>
    </rPh>
    <rPh sb="4" eb="5">
      <t>ボ</t>
    </rPh>
    <rPh sb="6" eb="7">
      <t>サル</t>
    </rPh>
    <rPh sb="8" eb="9">
      <t>ショウショ</t>
    </rPh>
    <phoneticPr fontId="1"/>
  </si>
  <si>
    <t>単価
（税込み）</t>
    <rPh sb="0" eb="2">
      <t>タンカ</t>
    </rPh>
    <rPh sb="4" eb="6">
      <t>ゼイコ</t>
    </rPh>
    <phoneticPr fontId="1"/>
  </si>
  <si>
    <r>
      <rPr>
        <b/>
        <sz val="11"/>
        <color theme="1"/>
        <rFont val="Yu Gothic"/>
        <family val="3"/>
        <charset val="128"/>
        <scheme val="minor"/>
      </rPr>
      <t>経費の必要性と当該事業との関連性</t>
    </r>
    <r>
      <rPr>
        <sz val="11"/>
        <color theme="1"/>
        <rFont val="Yu Gothic"/>
        <family val="2"/>
        <scheme val="minor"/>
      </rPr>
      <t xml:space="preserve">
女性の就農環境改善計画書３（２）の「区分番号」を選択</t>
    </r>
    <r>
      <rPr>
        <sz val="11"/>
        <color theme="1"/>
        <rFont val="Yu Gothic"/>
        <family val="3"/>
        <charset val="128"/>
        <scheme val="minor"/>
      </rPr>
      <t xml:space="preserve">
※複数に該当する場合は、手入力してください</t>
    </r>
    <rPh sb="17" eb="19">
      <t>ジョセイ</t>
    </rPh>
    <rPh sb="20" eb="22">
      <t>シュウノウ</t>
    </rPh>
    <rPh sb="22" eb="24">
      <t>カンキョウ</t>
    </rPh>
    <rPh sb="24" eb="26">
      <t>カイゼン</t>
    </rPh>
    <rPh sb="26" eb="29">
      <t>ケイカクショ</t>
    </rPh>
    <rPh sb="35" eb="37">
      <t>クブン</t>
    </rPh>
    <rPh sb="37" eb="39">
      <t>バンゴウ</t>
    </rPh>
    <rPh sb="41" eb="43">
      <t>センタク</t>
    </rPh>
    <rPh sb="45" eb="47">
      <t>フクスウ</t>
    </rPh>
    <rPh sb="48" eb="50">
      <t>ガイトウ</t>
    </rPh>
    <rPh sb="52" eb="54">
      <t>バアイ</t>
    </rPh>
    <rPh sb="56" eb="59">
      <t>テニュウリョク</t>
    </rPh>
    <phoneticPr fontId="1"/>
  </si>
  <si>
    <t>応募事業団体名（　　　　　　　　　　　　　　</t>
    <phoneticPr fontId="1"/>
  </si>
  <si>
    <t>※女性の就農改善計画書（様式２又は３）の２との整合性を図って記載</t>
    <rPh sb="1" eb="3">
      <t>ジョセイ</t>
    </rPh>
    <rPh sb="4" eb="6">
      <t>シュウノウ</t>
    </rPh>
    <rPh sb="6" eb="10">
      <t>カイゼ</t>
    </rPh>
    <rPh sb="10" eb="11">
      <t>ショ</t>
    </rPh>
    <rPh sb="12" eb="14">
      <t>ヨウシキ</t>
    </rPh>
    <rPh sb="15" eb="16">
      <t>マタ</t>
    </rPh>
    <rPh sb="23" eb="26">
      <t>セイゴウセイ</t>
    </rPh>
    <rPh sb="27" eb="28">
      <t>ハカ</t>
    </rPh>
    <rPh sb="30" eb="32">
      <t>キサイ</t>
    </rPh>
    <phoneticPr fontId="1"/>
  </si>
  <si>
    <t>基準額
（事業費から仕入控除額を減額した金額）</t>
    <rPh sb="0" eb="2">
      <t>キジュン</t>
    </rPh>
    <rPh sb="2" eb="3">
      <t>ガク</t>
    </rPh>
    <rPh sb="5" eb="8">
      <t>ジギョウヒ</t>
    </rPh>
    <rPh sb="10" eb="12">
      <t>シイ</t>
    </rPh>
    <rPh sb="12" eb="14">
      <t>コウジョ</t>
    </rPh>
    <rPh sb="14" eb="15">
      <t>ガク</t>
    </rPh>
    <rPh sb="16" eb="18">
      <t>ゲンガク</t>
    </rPh>
    <rPh sb="20" eb="22">
      <t>キンガク</t>
    </rPh>
    <phoneticPr fontId="1"/>
  </si>
  <si>
    <r>
      <rPr>
        <b/>
        <sz val="11"/>
        <color theme="1"/>
        <rFont val="Yu Gothic"/>
        <family val="3"/>
        <charset val="128"/>
        <scheme val="minor"/>
      </rPr>
      <t>経費の必要性と当該事業との関連性</t>
    </r>
    <r>
      <rPr>
        <sz val="11"/>
        <color theme="1"/>
        <rFont val="Yu Gothic"/>
        <family val="2"/>
        <scheme val="minor"/>
      </rPr>
      <t xml:space="preserve">
女性の就農環境改善計画書３（１）又は（２）で、該当する内容のカタカナを記入
※複数に該当する場合は、手入力してください
</t>
    </r>
    <rPh sb="17" eb="19">
      <t>ジョセイ</t>
    </rPh>
    <rPh sb="20" eb="22">
      <t>シュウノウ</t>
    </rPh>
    <rPh sb="22" eb="24">
      <t>カンキョウ</t>
    </rPh>
    <rPh sb="24" eb="26">
      <t>カイゼン</t>
    </rPh>
    <rPh sb="26" eb="29">
      <t>ケイカクショ</t>
    </rPh>
    <rPh sb="33" eb="34">
      <t>マタ</t>
    </rPh>
    <rPh sb="40" eb="42">
      <t>ガイトウ</t>
    </rPh>
    <rPh sb="44" eb="46">
      <t>ナイヨウ</t>
    </rPh>
    <rPh sb="52" eb="54">
      <t>キニュウ</t>
    </rPh>
    <phoneticPr fontId="1"/>
  </si>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</sst>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yyyy&quot;年&quot;m&quot;月&quot;d&quot;日&quot;;@"/>
    <numFmt numFmtId="178" formatCode="#,##0_);\(#,##0\)"/>
    <numFmt numFmtId="179" formatCode="#,##0\ &quot;円&quot;"/>
    <numFmt numFmtId="180" formatCode="#,##0_);[Red]\(#,##0\)"/>
  </numFmts>
  <fonts count="29">
    <font>
      <sz val="11"/>
      <color theme="1"/>
      <name val="Yu Gothic"/>
      <family val="2"/>
      <scheme val="minor"/>
    </font>
    <font>
      <sz val="6"/>
      <name val="Yu Gothic"/>
      <family val="3"/>
      <charset val="128"/>
      <scheme val="minor"/>
    </font>
    <font>
      <sz val="9"/>
      <color theme="1"/>
      <name val="Yu Gothic"/>
      <family val="3"/>
      <charset val="128"/>
      <scheme val="minor"/>
    </font>
    <font>
      <b/>
      <sz val="11"/>
      <color theme="1"/>
      <name val="Yu Gothic"/>
      <family val="3"/>
      <charset val="128"/>
      <scheme val="minor"/>
    </font>
    <font>
      <b/>
      <sz val="14"/>
      <color theme="1"/>
      <name val="Yu Gothic"/>
      <family val="3"/>
      <charset val="128"/>
      <scheme val="minor"/>
    </font>
    <font>
      <sz val="10"/>
      <color theme="1"/>
      <name val="Yu Gothic"/>
      <family val="3"/>
      <charset val="128"/>
      <scheme val="minor"/>
    </font>
    <font>
      <sz val="10"/>
      <color theme="1"/>
      <name val="Yu Gothic"/>
      <family val="2"/>
      <scheme val="minor"/>
    </font>
    <font>
      <sz val="11"/>
      <color theme="1"/>
      <name val="Yu Gothic"/>
      <family val="3"/>
      <charset val="128"/>
      <scheme val="minor"/>
    </font>
    <font>
      <sz val="12"/>
      <color rgb="FF000000"/>
      <name val="Yu Gothic"/>
      <family val="3"/>
      <charset val="128"/>
      <scheme val="minor"/>
    </font>
    <font>
      <b/>
      <sz val="13"/>
      <color rgb="FF000000"/>
      <name val="ＭＳ 明朝"/>
      <family val="1"/>
      <charset val="128"/>
    </font>
    <font>
      <sz val="14"/>
      <color theme="1"/>
      <name val="Yu Gothic"/>
      <family val="2"/>
      <scheme val="minor"/>
    </font>
    <font>
      <b/>
      <sz val="14"/>
      <color rgb="FF000000"/>
      <name val="Yu Gothic"/>
      <family val="3"/>
      <charset val="128"/>
      <scheme val="minor"/>
    </font>
    <font>
      <sz val="9"/>
      <color theme="1"/>
      <name val="Yu Gothic"/>
      <family val="2"/>
      <scheme val="minor"/>
    </font>
    <font>
      <sz val="10"/>
      <color rgb="FF000000"/>
      <name val="Yu Gothic"/>
      <family val="3"/>
      <charset val="128"/>
      <scheme val="minor"/>
    </font>
    <font>
      <b/>
      <sz val="11"/>
      <color rgb="FF000000"/>
      <name val="ＭＳ 明朝"/>
      <family val="1"/>
      <charset val="128"/>
    </font>
    <font>
      <sz val="10.5"/>
      <color rgb="FF000000"/>
      <name val="Yu Gothic"/>
      <family val="3"/>
      <charset val="128"/>
      <scheme val="minor"/>
    </font>
    <font>
      <sz val="11"/>
      <color theme="1"/>
      <name val="Wingdings"/>
      <charset val="2"/>
    </font>
    <font>
      <sz val="11"/>
      <color rgb="FFC00000"/>
      <name val="Yu Gothic"/>
      <family val="2"/>
      <scheme val="minor"/>
    </font>
    <font>
      <sz val="11"/>
      <color rgb="FFC00000"/>
      <name val="Yu Gothic"/>
      <family val="3"/>
      <charset val="128"/>
      <scheme val="minor"/>
    </font>
    <font>
      <b/>
      <sz val="12"/>
      <color rgb="FF000000"/>
      <name val="Yu Gothic"/>
      <family val="3"/>
      <charset val="128"/>
      <scheme val="minor"/>
    </font>
    <font>
      <sz val="11"/>
      <color theme="0" tint="-0.249977111117893"/>
      <name val="Yu Gothic"/>
      <family val="3"/>
      <charset val="128"/>
      <scheme val="minor"/>
    </font>
    <font>
      <b/>
      <sz val="10"/>
      <color theme="1"/>
      <name val="Yu Gothic"/>
      <family val="3"/>
      <charset val="128"/>
      <scheme val="minor"/>
    </font>
    <font>
      <sz val="11"/>
      <color theme="0" tint="-0.249977111117893"/>
      <name val="Yu Gothic"/>
      <family val="2"/>
      <scheme val="minor"/>
    </font>
    <font>
      <u/>
      <sz val="11"/>
      <color theme="10"/>
      <name val="Yu Gothic"/>
      <family val="2"/>
      <scheme val="minor"/>
    </font>
    <font>
      <b/>
      <sz val="10"/>
      <color rgb="FFFF0000"/>
      <name val="Yu Gothic"/>
      <family val="3"/>
      <charset val="128"/>
      <scheme val="minor"/>
    </font>
    <font>
      <sz val="16"/>
      <color theme="1"/>
      <name val="Yu Gothic"/>
      <family val="2"/>
      <scheme val="minor"/>
    </font>
    <font>
      <sz val="16"/>
      <color theme="1"/>
      <name val="Yu Gothic"/>
      <family val="3"/>
      <charset val="128"/>
      <scheme val="minor"/>
    </font>
    <font>
      <sz val="11"/>
      <color theme="0" tint="-0.34998626667073579"/>
      <name val="Yu Gothic"/>
      <family val="2"/>
      <scheme val="minor"/>
    </font>
    <font>
      <sz val="11"/>
      <color theme="0" tint="-0.34998626667073579"/>
      <name val="Yu Gothic"/>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dashed">
        <color indexed="64"/>
      </left>
      <right style="thin">
        <color indexed="64"/>
      </right>
      <top style="medium">
        <color indexed="64"/>
      </top>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hair">
        <color indexed="64"/>
      </bottom>
      <diagonal/>
    </border>
  </borders>
  <cellStyleXfs count="2">
    <xf numFmtId="0" fontId="0" fillId="0" borderId="0"/>
    <xf numFmtId="0" fontId="23" fillId="0" borderId="0" applyNumberFormat="0" applyFill="0" applyBorder="0" applyAlignment="0" applyProtection="0"/>
  </cellStyleXfs>
  <cellXfs count="375">
    <xf numFmtId="0" fontId="0" fillId="0" borderId="0" xfId="0"/>
    <xf numFmtId="0" fontId="8" fillId="0" borderId="0" xfId="0" applyFont="1" applyAlignment="1" applyProtection="1">
      <alignment horizontal="center" vertical="center"/>
      <protection locked="0"/>
    </xf>
    <xf numFmtId="0" fontId="6" fillId="0" borderId="0" xfId="0" applyFont="1"/>
    <xf numFmtId="0" fontId="14" fillId="0" borderId="0" xfId="0" applyFont="1" applyAlignment="1">
      <alignment horizontal="justify" vertical="center"/>
    </xf>
    <xf numFmtId="0" fontId="0" fillId="0" borderId="0" xfId="0" applyAlignment="1">
      <alignment wrapText="1"/>
    </xf>
    <xf numFmtId="0" fontId="0" fillId="0" borderId="0" xfId="0" applyAlignment="1">
      <alignment vertical="center"/>
    </xf>
    <xf numFmtId="0" fontId="0" fillId="0" borderId="1" xfId="0" applyBorder="1"/>
    <xf numFmtId="0" fontId="3" fillId="0" borderId="0" xfId="0" applyFont="1"/>
    <xf numFmtId="0" fontId="15" fillId="0" borderId="0" xfId="0" applyFont="1"/>
    <xf numFmtId="0" fontId="12" fillId="0" borderId="1" xfId="0" applyFont="1" applyBorder="1" applyAlignment="1">
      <alignment horizontal="left" vertical="top" wrapText="1"/>
    </xf>
    <xf numFmtId="0" fontId="19" fillId="0" borderId="0" xfId="0" applyFont="1"/>
    <xf numFmtId="0" fontId="12" fillId="0" borderId="0" xfId="0" applyFont="1" applyAlignment="1">
      <alignment horizontal="left" vertical="top" wrapText="1"/>
    </xf>
    <xf numFmtId="0" fontId="6" fillId="0" borderId="7" xfId="0" applyFont="1" applyBorder="1" applyAlignment="1">
      <alignment horizontal="left"/>
    </xf>
    <xf numFmtId="0" fontId="11" fillId="6" borderId="0" xfId="0" applyFont="1" applyFill="1" applyAlignment="1">
      <alignment vertical="center"/>
    </xf>
    <xf numFmtId="0" fontId="13" fillId="6" borderId="0" xfId="0" applyFont="1" applyFill="1" applyAlignment="1">
      <alignment horizontal="left" vertical="center"/>
    </xf>
    <xf numFmtId="0" fontId="0" fillId="6" borderId="0" xfId="0" applyFill="1" applyAlignment="1">
      <alignment vertical="center"/>
    </xf>
    <xf numFmtId="0" fontId="12" fillId="6" borderId="0" xfId="0" applyFont="1" applyFill="1" applyAlignment="1">
      <alignment horizontal="distributed" vertical="center"/>
    </xf>
    <xf numFmtId="0" fontId="6" fillId="0" borderId="7" xfId="0" applyFont="1" applyBorder="1" applyAlignment="1">
      <alignment horizontal="left" vertical="center"/>
    </xf>
    <xf numFmtId="0" fontId="2" fillId="6" borderId="0" xfId="0" applyFont="1" applyFill="1" applyAlignment="1">
      <alignment horizontal="distributed" vertical="center"/>
    </xf>
    <xf numFmtId="0" fontId="12" fillId="6" borderId="9" xfId="0" applyFont="1" applyFill="1" applyBorder="1" applyAlignment="1">
      <alignment horizontal="distributed" vertical="center"/>
    </xf>
    <xf numFmtId="0" fontId="2" fillId="6" borderId="7" xfId="0" applyFont="1" applyFill="1" applyBorder="1" applyAlignment="1">
      <alignment horizontal="distributed" vertical="center"/>
    </xf>
    <xf numFmtId="0" fontId="2" fillId="6" borderId="8" xfId="0" applyFont="1" applyFill="1" applyBorder="1" applyAlignment="1">
      <alignment horizontal="distributed" vertical="center"/>
    </xf>
    <xf numFmtId="0" fontId="2" fillId="6" borderId="5" xfId="0" applyFont="1" applyFill="1" applyBorder="1" applyAlignment="1">
      <alignment horizontal="distributed" vertical="center"/>
    </xf>
    <xf numFmtId="0" fontId="12" fillId="0" borderId="0" xfId="0" applyFont="1"/>
    <xf numFmtId="0" fontId="12" fillId="0" borderId="1" xfId="0" applyFont="1" applyBorder="1"/>
    <xf numFmtId="176" fontId="12" fillId="0" borderId="0" xfId="0" applyNumberFormat="1" applyFont="1"/>
    <xf numFmtId="176" fontId="12" fillId="0" borderId="1" xfId="0" applyNumberFormat="1" applyFont="1" applyBorder="1" applyAlignment="1">
      <alignment horizontal="left" vertical="top" wrapText="1"/>
    </xf>
    <xf numFmtId="176" fontId="12" fillId="0" borderId="1" xfId="0" applyNumberFormat="1" applyFont="1" applyBorder="1"/>
    <xf numFmtId="0" fontId="0" fillId="0" borderId="0" xfId="0" applyAlignment="1" applyProtection="1">
      <alignment vertical="top"/>
      <protection locked="0"/>
    </xf>
    <xf numFmtId="0" fontId="0" fillId="0" borderId="0" xfId="0" applyAlignment="1" applyProtection="1">
      <alignment vertical="top" wrapText="1"/>
      <protection locked="0"/>
    </xf>
    <xf numFmtId="177" fontId="0" fillId="0" borderId="0" xfId="0" applyNumberFormat="1" applyAlignment="1" applyProtection="1">
      <alignment horizontal="right" vertical="top"/>
      <protection locked="0"/>
    </xf>
    <xf numFmtId="0" fontId="0" fillId="0" borderId="0" xfId="0"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6" xfId="0" applyBorder="1" applyAlignment="1" applyProtection="1">
      <alignment vertical="center"/>
      <protection locked="0"/>
    </xf>
    <xf numFmtId="0" fontId="4" fillId="0" borderId="0" xfId="0" applyFont="1" applyAlignment="1" applyProtection="1">
      <alignment vertical="top"/>
      <protection locked="0"/>
    </xf>
    <xf numFmtId="0" fontId="0" fillId="0" borderId="0" xfId="0"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0" fillId="0" borderId="0" xfId="0" applyAlignment="1" applyProtection="1">
      <alignment horizontal="left" vertical="top"/>
      <protection locked="0"/>
    </xf>
    <xf numFmtId="0" fontId="5" fillId="0" borderId="10" xfId="0" applyFont="1" applyBorder="1" applyAlignment="1" applyProtection="1">
      <alignment horizontal="left" vertical="top" wrapText="1"/>
      <protection locked="0"/>
    </xf>
    <xf numFmtId="0" fontId="5" fillId="0" borderId="1" xfId="0" applyFont="1" applyBorder="1" applyAlignment="1" applyProtection="1">
      <alignmen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 xfId="0" applyFont="1" applyBorder="1" applyAlignment="1" applyProtection="1">
      <alignment horizontal="left" vertical="center" wrapText="1"/>
      <protection locked="0"/>
    </xf>
    <xf numFmtId="0" fontId="0" fillId="0" borderId="0" xfId="0" applyAlignment="1" applyProtection="1">
      <alignment horizontal="center" vertical="top"/>
      <protection locked="0"/>
    </xf>
    <xf numFmtId="0" fontId="5" fillId="0" borderId="8"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11" xfId="0" applyFont="1" applyBorder="1" applyAlignment="1" applyProtection="1">
      <alignment horizontal="right" vertical="center"/>
      <protection locked="0"/>
    </xf>
    <xf numFmtId="0" fontId="5" fillId="0" borderId="1" xfId="0" applyFont="1" applyBorder="1" applyAlignment="1" applyProtection="1">
      <alignment vertical="top"/>
      <protection locked="0"/>
    </xf>
    <xf numFmtId="0" fontId="2" fillId="0" borderId="0" xfId="0" applyFont="1" applyAlignment="1" applyProtection="1">
      <alignment vertical="top" wrapText="1"/>
      <protection locked="0"/>
    </xf>
    <xf numFmtId="0" fontId="5" fillId="0" borderId="43" xfId="0" applyFont="1" applyBorder="1" applyAlignment="1" applyProtection="1">
      <alignment vertical="top" wrapText="1"/>
      <protection locked="0"/>
    </xf>
    <xf numFmtId="0" fontId="5" fillId="0" borderId="45" xfId="0" applyFont="1" applyBorder="1" applyAlignment="1" applyProtection="1">
      <alignment horizontal="left" vertical="top" wrapText="1"/>
      <protection locked="0"/>
    </xf>
    <xf numFmtId="0" fontId="5" fillId="0" borderId="46" xfId="0" applyFont="1" applyBorder="1" applyAlignment="1" applyProtection="1">
      <alignment horizontal="left" vertical="top" wrapText="1"/>
      <protection locked="0"/>
    </xf>
    <xf numFmtId="0" fontId="5" fillId="0" borderId="10" xfId="0" applyFont="1" applyBorder="1" applyAlignment="1" applyProtection="1">
      <alignment vertical="top" wrapText="1"/>
      <protection locked="0"/>
    </xf>
    <xf numFmtId="0" fontId="8" fillId="0" borderId="0" xfId="0" applyFont="1" applyAlignment="1">
      <alignment horizontal="right" vertical="top"/>
    </xf>
    <xf numFmtId="0" fontId="0" fillId="0" borderId="0" xfId="0" applyAlignment="1">
      <alignment horizontal="center" vertical="center"/>
    </xf>
    <xf numFmtId="176" fontId="0" fillId="0" borderId="0" xfId="0" applyNumberFormat="1" applyAlignment="1" applyProtection="1">
      <alignment vertical="center" wrapText="1"/>
      <protection locked="0"/>
    </xf>
    <xf numFmtId="176" fontId="0" fillId="0" borderId="0" xfId="0" applyNumberFormat="1" applyAlignment="1" applyProtection="1">
      <alignment vertical="center"/>
      <protection locked="0"/>
    </xf>
    <xf numFmtId="176" fontId="20" fillId="0" borderId="0" xfId="0" applyNumberFormat="1" applyFont="1" applyAlignment="1" applyProtection="1">
      <alignment vertical="center"/>
      <protection locked="0"/>
    </xf>
    <xf numFmtId="176" fontId="4" fillId="0" borderId="9" xfId="0" applyNumberFormat="1" applyFont="1" applyBorder="1" applyAlignment="1" applyProtection="1">
      <alignment vertical="top" wrapText="1"/>
      <protection locked="0"/>
    </xf>
    <xf numFmtId="176" fontId="0" fillId="0" borderId="14" xfId="0" applyNumberFormat="1" applyBorder="1" applyAlignment="1" applyProtection="1">
      <alignment vertical="top"/>
      <protection locked="0"/>
    </xf>
    <xf numFmtId="176" fontId="0" fillId="0" borderId="6" xfId="0" applyNumberFormat="1" applyBorder="1" applyAlignment="1" applyProtection="1">
      <alignment vertical="top"/>
      <protection locked="0"/>
    </xf>
    <xf numFmtId="176" fontId="4" fillId="0" borderId="9" xfId="0" applyNumberFormat="1" applyFont="1" applyBorder="1" applyAlignment="1" applyProtection="1">
      <alignment vertical="top"/>
      <protection locked="0"/>
    </xf>
    <xf numFmtId="176" fontId="0" fillId="0" borderId="6" xfId="0" applyNumberFormat="1" applyBorder="1" applyAlignment="1" applyProtection="1">
      <alignment vertical="top" wrapText="1"/>
      <protection locked="0"/>
    </xf>
    <xf numFmtId="176" fontId="20" fillId="0" borderId="0" xfId="0" applyNumberFormat="1" applyFont="1" applyAlignment="1" applyProtection="1">
      <alignment vertical="top"/>
      <protection locked="0"/>
    </xf>
    <xf numFmtId="176" fontId="0" fillId="0" borderId="0" xfId="0" applyNumberFormat="1" applyAlignment="1" applyProtection="1">
      <alignment vertical="top"/>
      <protection locked="0"/>
    </xf>
    <xf numFmtId="176" fontId="3" fillId="0" borderId="7" xfId="0" applyNumberFormat="1" applyFont="1" applyBorder="1" applyAlignment="1" applyProtection="1">
      <alignment vertical="top" wrapText="1"/>
      <protection locked="0"/>
    </xf>
    <xf numFmtId="176" fontId="3" fillId="0" borderId="9" xfId="0" applyNumberFormat="1" applyFont="1" applyBorder="1" applyAlignment="1" applyProtection="1">
      <alignment horizontal="center" vertical="top" wrapText="1"/>
      <protection locked="0"/>
    </xf>
    <xf numFmtId="176" fontId="21" fillId="0" borderId="51" xfId="0" applyNumberFormat="1" applyFont="1" applyBorder="1" applyAlignment="1" applyProtection="1">
      <alignment vertical="top" wrapText="1"/>
      <protection locked="0"/>
    </xf>
    <xf numFmtId="176" fontId="3" fillId="0" borderId="8" xfId="0" applyNumberFormat="1" applyFont="1" applyBorder="1" applyAlignment="1" applyProtection="1">
      <alignment vertical="top" wrapText="1"/>
      <protection locked="0"/>
    </xf>
    <xf numFmtId="176" fontId="3" fillId="0" borderId="8" xfId="0" applyNumberFormat="1" applyFont="1" applyBorder="1" applyAlignment="1" applyProtection="1">
      <alignment horizontal="center" vertical="top" wrapText="1"/>
      <protection locked="0"/>
    </xf>
    <xf numFmtId="176" fontId="5" fillId="0" borderId="3" xfId="0" applyNumberFormat="1" applyFont="1" applyBorder="1" applyAlignment="1" applyProtection="1">
      <alignment horizontal="left" vertical="top" wrapText="1"/>
      <protection locked="0"/>
    </xf>
    <xf numFmtId="176" fontId="3" fillId="5" borderId="2" xfId="0" applyNumberFormat="1" applyFont="1" applyFill="1" applyBorder="1" applyAlignment="1" applyProtection="1">
      <alignment vertical="top" wrapText="1"/>
      <protection locked="0"/>
    </xf>
    <xf numFmtId="176" fontId="3" fillId="0" borderId="2" xfId="0" applyNumberFormat="1" applyFont="1" applyBorder="1" applyAlignment="1" applyProtection="1">
      <alignment vertical="top" wrapText="1"/>
      <protection locked="0"/>
    </xf>
    <xf numFmtId="176" fontId="0" fillId="2" borderId="3" xfId="0" applyNumberFormat="1" applyFill="1" applyBorder="1" applyAlignment="1" applyProtection="1">
      <alignment vertical="center" wrapText="1"/>
      <protection locked="0"/>
    </xf>
    <xf numFmtId="176" fontId="0" fillId="2" borderId="3" xfId="0" applyNumberFormat="1" applyFill="1" applyBorder="1" applyAlignment="1" applyProtection="1">
      <alignment vertical="center"/>
      <protection locked="0"/>
    </xf>
    <xf numFmtId="176" fontId="0" fillId="2" borderId="1" xfId="0" applyNumberFormat="1" applyFill="1" applyBorder="1" applyAlignment="1" applyProtection="1">
      <alignment vertical="center"/>
      <protection locked="0"/>
    </xf>
    <xf numFmtId="176" fontId="0" fillId="5" borderId="2" xfId="0" applyNumberFormat="1" applyFill="1" applyBorder="1" applyAlignment="1" applyProtection="1">
      <alignment vertical="center"/>
      <protection locked="0"/>
    </xf>
    <xf numFmtId="176" fontId="0" fillId="0" borderId="1" xfId="0" applyNumberFormat="1" applyBorder="1" applyAlignment="1" applyProtection="1">
      <alignment vertical="center" wrapText="1"/>
      <protection locked="0"/>
    </xf>
    <xf numFmtId="176" fontId="0" fillId="0" borderId="1" xfId="0" applyNumberFormat="1" applyBorder="1" applyAlignment="1" applyProtection="1">
      <alignment vertical="center"/>
      <protection locked="0"/>
    </xf>
    <xf numFmtId="176" fontId="0" fillId="5" borderId="1" xfId="0" applyNumberFormat="1" applyFill="1" applyBorder="1" applyAlignment="1" applyProtection="1">
      <alignment vertical="center"/>
      <protection locked="0"/>
    </xf>
    <xf numFmtId="176" fontId="6" fillId="0" borderId="1" xfId="0" applyNumberFormat="1" applyFont="1" applyBorder="1" applyAlignment="1" applyProtection="1">
      <alignment vertical="center"/>
      <protection locked="0"/>
    </xf>
    <xf numFmtId="176" fontId="0" fillId="5" borderId="12" xfId="0" applyNumberFormat="1" applyFill="1" applyBorder="1" applyAlignment="1" applyProtection="1">
      <alignment vertical="center"/>
      <protection locked="0"/>
    </xf>
    <xf numFmtId="176" fontId="0" fillId="2" borderId="1" xfId="0" applyNumberFormat="1" applyFill="1" applyBorder="1" applyAlignment="1" applyProtection="1">
      <alignment vertical="center" wrapText="1"/>
      <protection locked="0"/>
    </xf>
    <xf numFmtId="176" fontId="22" fillId="5" borderId="2" xfId="0" applyNumberFormat="1" applyFont="1" applyFill="1" applyBorder="1" applyAlignment="1" applyProtection="1">
      <alignment vertical="center"/>
      <protection locked="0"/>
    </xf>
    <xf numFmtId="176" fontId="22" fillId="5" borderId="12" xfId="0" applyNumberFormat="1" applyFont="1" applyFill="1" applyBorder="1" applyAlignment="1" applyProtection="1">
      <alignment vertical="center"/>
      <protection locked="0"/>
    </xf>
    <xf numFmtId="176" fontId="22" fillId="5" borderId="3" xfId="0" applyNumberFormat="1" applyFont="1" applyFill="1" applyBorder="1" applyAlignment="1" applyProtection="1">
      <alignment vertical="center"/>
      <protection locked="0"/>
    </xf>
    <xf numFmtId="176" fontId="0" fillId="5" borderId="3" xfId="0" applyNumberFormat="1" applyFill="1" applyBorder="1" applyAlignment="1" applyProtection="1">
      <alignment vertical="center"/>
      <protection locked="0"/>
    </xf>
    <xf numFmtId="176" fontId="10" fillId="3" borderId="1" xfId="0" applyNumberFormat="1" applyFont="1" applyFill="1" applyBorder="1" applyAlignment="1" applyProtection="1">
      <alignment horizontal="center" vertical="center"/>
      <protection locked="0"/>
    </xf>
    <xf numFmtId="176" fontId="0" fillId="0" borderId="1" xfId="0" applyNumberFormat="1" applyBorder="1" applyAlignment="1" applyProtection="1">
      <alignment horizontal="center" vertical="center"/>
      <protection locked="0"/>
    </xf>
    <xf numFmtId="176" fontId="27" fillId="0" borderId="0" xfId="0" applyNumberFormat="1" applyFont="1" applyAlignment="1" applyProtection="1">
      <alignment vertical="center"/>
      <protection locked="0"/>
    </xf>
    <xf numFmtId="176" fontId="28" fillId="0" borderId="0" xfId="0" applyNumberFormat="1" applyFont="1" applyAlignment="1" applyProtection="1">
      <alignment vertical="center"/>
      <protection locked="0"/>
    </xf>
    <xf numFmtId="176" fontId="0" fillId="4" borderId="1"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1" xfId="0" applyNumberFormat="1" applyFill="1" applyBorder="1" applyAlignment="1">
      <alignment vertical="center"/>
    </xf>
    <xf numFmtId="176" fontId="0" fillId="0" borderId="1" xfId="0" applyNumberFormat="1" applyBorder="1" applyAlignment="1">
      <alignment horizontal="center" vertical="center"/>
    </xf>
    <xf numFmtId="176" fontId="0" fillId="0" borderId="0" xfId="0" applyNumberFormat="1" applyAlignment="1" applyProtection="1">
      <alignment horizontal="center" vertical="center"/>
      <protection locked="0"/>
    </xf>
    <xf numFmtId="176" fontId="0" fillId="0" borderId="14" xfId="0" applyNumberFormat="1" applyBorder="1" applyAlignment="1" applyProtection="1">
      <alignment horizontal="center" vertical="top"/>
      <protection locked="0"/>
    </xf>
    <xf numFmtId="176" fontId="0" fillId="2" borderId="3" xfId="0" applyNumberFormat="1" applyFill="1" applyBorder="1" applyAlignment="1" applyProtection="1">
      <alignment horizontal="center" vertical="center"/>
      <protection locked="0"/>
    </xf>
    <xf numFmtId="176" fontId="0" fillId="0" borderId="2" xfId="0" applyNumberFormat="1" applyBorder="1" applyAlignment="1" applyProtection="1">
      <alignment vertical="center"/>
      <protection locked="0"/>
    </xf>
    <xf numFmtId="176" fontId="0" fillId="0" borderId="12" xfId="0" applyNumberFormat="1" applyBorder="1" applyAlignment="1" applyProtection="1">
      <alignment vertical="center"/>
      <protection locked="0"/>
    </xf>
    <xf numFmtId="176" fontId="0" fillId="2" borderId="1" xfId="0" applyNumberFormat="1" applyFill="1" applyBorder="1" applyAlignment="1" applyProtection="1">
      <alignment horizontal="center" vertical="center"/>
      <protection locked="0"/>
    </xf>
    <xf numFmtId="0" fontId="6" fillId="6" borderId="0" xfId="0" applyFont="1" applyFill="1" applyAlignment="1" applyProtection="1">
      <alignment horizontal="left" vertical="top"/>
      <protection locked="0"/>
    </xf>
    <xf numFmtId="0" fontId="6" fillId="0" borderId="0" xfId="0" applyFont="1" applyAlignment="1" applyProtection="1">
      <alignment horizontal="left" vertical="top"/>
      <protection locked="0"/>
    </xf>
    <xf numFmtId="0" fontId="5" fillId="6" borderId="1" xfId="0" applyFont="1" applyFill="1" applyBorder="1" applyAlignment="1" applyProtection="1">
      <alignment horizontal="center" vertical="center" wrapText="1"/>
      <protection locked="0"/>
    </xf>
    <xf numFmtId="180" fontId="5" fillId="0" borderId="2" xfId="0" applyNumberFormat="1" applyFont="1" applyBorder="1" applyAlignment="1" applyProtection="1">
      <alignment horizontal="left" vertical="top" wrapText="1"/>
      <protection locked="0"/>
    </xf>
    <xf numFmtId="180" fontId="5" fillId="0" borderId="2" xfId="0" applyNumberFormat="1" applyFont="1" applyBorder="1" applyAlignment="1" applyProtection="1">
      <alignment horizontal="left" vertical="top"/>
      <protection locked="0"/>
    </xf>
    <xf numFmtId="180" fontId="5" fillId="0" borderId="7" xfId="0" applyNumberFormat="1" applyFont="1" applyBorder="1" applyAlignment="1" applyProtection="1">
      <alignment vertical="top"/>
      <protection locked="0"/>
    </xf>
    <xf numFmtId="179" fontId="5" fillId="0" borderId="13" xfId="0" applyNumberFormat="1" applyFont="1" applyBorder="1" applyAlignment="1" applyProtection="1">
      <alignment vertical="top"/>
      <protection locked="0"/>
    </xf>
    <xf numFmtId="180" fontId="5" fillId="0" borderId="12" xfId="0" applyNumberFormat="1" applyFont="1" applyBorder="1" applyAlignment="1" applyProtection="1">
      <alignment horizontal="left" vertical="top" wrapText="1"/>
      <protection locked="0"/>
    </xf>
    <xf numFmtId="180" fontId="5" fillId="0" borderId="12" xfId="0" applyNumberFormat="1" applyFont="1" applyBorder="1" applyAlignment="1" applyProtection="1">
      <alignment horizontal="left" vertical="top"/>
      <protection locked="0"/>
    </xf>
    <xf numFmtId="180" fontId="5" fillId="0" borderId="3" xfId="0" applyNumberFormat="1" applyFont="1" applyBorder="1" applyAlignment="1" applyProtection="1">
      <alignment horizontal="left" vertical="top" wrapText="1"/>
      <protection locked="0"/>
    </xf>
    <xf numFmtId="180" fontId="5" fillId="0" borderId="3" xfId="0" applyNumberFormat="1" applyFont="1" applyBorder="1" applyAlignment="1" applyProtection="1">
      <alignment horizontal="left" vertical="top"/>
      <protection locked="0"/>
    </xf>
    <xf numFmtId="180" fontId="5" fillId="0" borderId="8" xfId="0" applyNumberFormat="1" applyFont="1" applyBorder="1" applyAlignment="1" applyProtection="1">
      <alignment vertical="top"/>
      <protection locked="0"/>
    </xf>
    <xf numFmtId="179" fontId="5" fillId="0" borderId="11" xfId="0" applyNumberFormat="1" applyFont="1" applyBorder="1" applyAlignment="1" applyProtection="1">
      <alignment vertical="top"/>
      <protection locked="0"/>
    </xf>
    <xf numFmtId="180" fontId="5" fillId="6" borderId="1" xfId="0" applyNumberFormat="1" applyFont="1" applyFill="1" applyBorder="1" applyAlignment="1" applyProtection="1">
      <alignment horizontal="center" vertical="center"/>
      <protection locked="0"/>
    </xf>
    <xf numFmtId="180" fontId="6" fillId="6" borderId="0" xfId="0" applyNumberFormat="1" applyFont="1" applyFill="1" applyAlignment="1" applyProtection="1">
      <alignment horizontal="left" vertical="top" wrapText="1"/>
      <protection locked="0"/>
    </xf>
    <xf numFmtId="180" fontId="6" fillId="6" borderId="0" xfId="0" applyNumberFormat="1" applyFont="1" applyFill="1" applyAlignment="1" applyProtection="1">
      <alignment horizontal="left" vertical="top"/>
      <protection locked="0"/>
    </xf>
    <xf numFmtId="180" fontId="6" fillId="6" borderId="1" xfId="0" applyNumberFormat="1" applyFont="1" applyFill="1" applyBorder="1" applyAlignment="1" applyProtection="1">
      <alignment horizontal="center" vertical="center"/>
      <protection locked="0"/>
    </xf>
    <xf numFmtId="180" fontId="6" fillId="0" borderId="2" xfId="0" applyNumberFormat="1" applyFont="1" applyBorder="1" applyAlignment="1" applyProtection="1">
      <alignment horizontal="left" vertical="top" wrapText="1"/>
      <protection locked="0"/>
    </xf>
    <xf numFmtId="180" fontId="6" fillId="0" borderId="2" xfId="0" applyNumberFormat="1" applyFont="1" applyBorder="1" applyAlignment="1" applyProtection="1">
      <alignment horizontal="left" vertical="top"/>
      <protection locked="0"/>
    </xf>
    <xf numFmtId="180" fontId="6" fillId="0" borderId="12" xfId="0" applyNumberFormat="1" applyFont="1" applyBorder="1" applyAlignment="1" applyProtection="1">
      <alignment horizontal="left" vertical="top" wrapText="1"/>
      <protection locked="0"/>
    </xf>
    <xf numFmtId="180" fontId="6" fillId="0" borderId="12" xfId="0" applyNumberFormat="1" applyFont="1" applyBorder="1" applyAlignment="1" applyProtection="1">
      <alignment horizontal="left" vertical="top"/>
      <protection locked="0"/>
    </xf>
    <xf numFmtId="180" fontId="6" fillId="0" borderId="3" xfId="0" applyNumberFormat="1" applyFont="1" applyBorder="1" applyAlignment="1" applyProtection="1">
      <alignment horizontal="left" vertical="top" wrapText="1"/>
      <protection locked="0"/>
    </xf>
    <xf numFmtId="180" fontId="6" fillId="0" borderId="3" xfId="0" applyNumberFormat="1" applyFont="1" applyBorder="1" applyAlignment="1" applyProtection="1">
      <alignment horizontal="left" vertical="top"/>
      <protection locked="0"/>
    </xf>
    <xf numFmtId="180" fontId="5" fillId="6" borderId="0" xfId="0" applyNumberFormat="1" applyFont="1" applyFill="1" applyAlignment="1" applyProtection="1">
      <alignment horizontal="left" vertical="top"/>
      <protection locked="0"/>
    </xf>
    <xf numFmtId="180" fontId="6" fillId="6" borderId="1" xfId="0" applyNumberFormat="1" applyFont="1" applyFill="1" applyBorder="1" applyAlignment="1" applyProtection="1">
      <alignment horizontal="left" vertical="top"/>
      <protection locked="0"/>
    </xf>
    <xf numFmtId="0" fontId="6" fillId="6" borderId="0" xfId="0" applyFont="1" applyFill="1" applyAlignment="1">
      <alignment horizontal="left" vertical="top"/>
    </xf>
    <xf numFmtId="180" fontId="5" fillId="0" borderId="12" xfId="0" applyNumberFormat="1" applyFont="1" applyBorder="1" applyAlignment="1">
      <alignment horizontal="left" vertical="top"/>
    </xf>
    <xf numFmtId="180" fontId="5" fillId="0" borderId="3" xfId="0" applyNumberFormat="1" applyFont="1" applyBorder="1" applyAlignment="1">
      <alignment horizontal="left" vertical="top"/>
    </xf>
    <xf numFmtId="180" fontId="5" fillId="6" borderId="1" xfId="0" applyNumberFormat="1" applyFont="1" applyFill="1" applyBorder="1" applyAlignment="1">
      <alignment horizontal="left" vertical="top"/>
    </xf>
    <xf numFmtId="180" fontId="5" fillId="0" borderId="7" xfId="0" applyNumberFormat="1" applyFont="1" applyBorder="1" applyAlignment="1">
      <alignment vertical="top"/>
    </xf>
    <xf numFmtId="179" fontId="5" fillId="0" borderId="13" xfId="0" applyNumberFormat="1" applyFont="1" applyBorder="1" applyAlignment="1">
      <alignment vertical="top"/>
    </xf>
    <xf numFmtId="180" fontId="6" fillId="0" borderId="2" xfId="0" applyNumberFormat="1" applyFont="1" applyBorder="1" applyAlignment="1">
      <alignment horizontal="left" vertical="top"/>
    </xf>
    <xf numFmtId="180" fontId="6" fillId="0" borderId="12" xfId="0" applyNumberFormat="1" applyFont="1" applyBorder="1" applyAlignment="1">
      <alignment horizontal="left" vertical="top"/>
    </xf>
    <xf numFmtId="180" fontId="6" fillId="0" borderId="3" xfId="0" applyNumberFormat="1" applyFont="1" applyBorder="1" applyAlignment="1">
      <alignment horizontal="left" vertical="top"/>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16" fillId="0" borderId="26"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xf>
    <xf numFmtId="0" fontId="0" fillId="0" borderId="30" xfId="0" applyBorder="1" applyAlignment="1">
      <alignment horizontal="center" vertical="center"/>
    </xf>
    <xf numFmtId="0" fontId="0" fillId="0" borderId="9" xfId="0" applyBorder="1" applyAlignment="1">
      <alignment horizontal="left" vertical="top" wrapText="1"/>
    </xf>
    <xf numFmtId="0" fontId="0" fillId="0" borderId="15"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xf>
    <xf numFmtId="0" fontId="0" fillId="0" borderId="13" xfId="0" applyBorder="1" applyAlignment="1">
      <alignment horizontal="left" vertical="center"/>
    </xf>
    <xf numFmtId="0" fontId="0" fillId="0" borderId="7" xfId="0" applyBorder="1" applyAlignment="1">
      <alignment horizontal="left" vertical="center"/>
    </xf>
    <xf numFmtId="0" fontId="0" fillId="0" borderId="33" xfId="0" applyBorder="1" applyAlignment="1">
      <alignment horizontal="left" vertical="center"/>
    </xf>
    <xf numFmtId="0" fontId="0" fillId="0" borderId="25" xfId="0" applyBorder="1" applyAlignment="1">
      <alignment horizontal="left" vertical="center"/>
    </xf>
    <xf numFmtId="0" fontId="0" fillId="0" borderId="34" xfId="0" applyBorder="1" applyAlignment="1">
      <alignment horizontal="left"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31" xfId="0" applyBorder="1" applyAlignment="1">
      <alignment horizontal="left" vertical="center"/>
    </xf>
    <xf numFmtId="0" fontId="0" fillId="0" borderId="22"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39" xfId="0" applyBorder="1" applyAlignment="1">
      <alignment horizontal="center" vertical="center"/>
    </xf>
    <xf numFmtId="0" fontId="16" fillId="0" borderId="21" xfId="0" applyFont="1" applyBorder="1" applyAlignment="1">
      <alignment horizontal="center" vertical="center"/>
    </xf>
    <xf numFmtId="0" fontId="16" fillId="0" borderId="36" xfId="0" applyFont="1" applyBorder="1" applyAlignment="1">
      <alignment horizontal="center" vertical="center"/>
    </xf>
    <xf numFmtId="0" fontId="0" fillId="0" borderId="0" xfId="0" applyAlignment="1">
      <alignment horizontal="center"/>
    </xf>
    <xf numFmtId="0" fontId="6" fillId="0" borderId="21"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0" fillId="0" borderId="29" xfId="0" applyBorder="1" applyAlignment="1">
      <alignment horizontal="center" vertical="top" wrapText="1"/>
    </xf>
    <xf numFmtId="0" fontId="0" fillId="0" borderId="12" xfId="0" applyBorder="1" applyAlignment="1">
      <alignment horizontal="center" vertical="top" wrapText="1"/>
    </xf>
    <xf numFmtId="0" fontId="0" fillId="0" borderId="30" xfId="0" applyBorder="1" applyAlignment="1">
      <alignment horizontal="center" vertical="top" wrapText="1"/>
    </xf>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0" borderId="28" xfId="0" applyFont="1" applyBorder="1" applyAlignment="1">
      <alignment horizontal="center" wrapText="1"/>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32"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horizontal="center" vertical="center"/>
    </xf>
    <xf numFmtId="0" fontId="11" fillId="0" borderId="0" xfId="0" applyFont="1" applyAlignment="1">
      <alignment horizontal="center" vertical="center"/>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9" fillId="0" borderId="16"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0" fillId="0" borderId="4"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6" xfId="0" applyBorder="1" applyAlignment="1" applyProtection="1">
      <alignment horizontal="left" vertical="top"/>
      <protection locked="0"/>
    </xf>
    <xf numFmtId="178" fontId="0" fillId="0" borderId="4" xfId="0" applyNumberFormat="1" applyBorder="1" applyAlignment="1">
      <alignment horizontal="center" vertical="center"/>
    </xf>
    <xf numFmtId="178" fontId="0" fillId="0" borderId="14" xfId="0" applyNumberFormat="1" applyBorder="1" applyAlignment="1">
      <alignment horizontal="center" vertical="center"/>
    </xf>
    <xf numFmtId="0" fontId="0" fillId="0" borderId="4" xfId="0" applyBorder="1" applyAlignment="1">
      <alignment horizontal="left" vertical="top" wrapText="1"/>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pplyProtection="1">
      <alignment horizontal="center" vertical="top"/>
      <protection locked="0"/>
    </xf>
    <xf numFmtId="0" fontId="0" fillId="0" borderId="1" xfId="0" applyBorder="1" applyAlignment="1" applyProtection="1">
      <alignment horizontal="center" vertical="center"/>
      <protection locked="0"/>
    </xf>
    <xf numFmtId="0" fontId="0" fillId="0" borderId="8"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protection locked="0"/>
    </xf>
    <xf numFmtId="0" fontId="25" fillId="0" borderId="0" xfId="0" applyFont="1" applyAlignment="1" applyProtection="1">
      <alignment horizontal="center" vertical="top" readingOrder="1"/>
      <protection locked="0"/>
    </xf>
    <xf numFmtId="0" fontId="26" fillId="0" borderId="0" xfId="0" applyFont="1" applyAlignment="1" applyProtection="1">
      <alignment horizontal="center" vertical="top" readingOrder="1"/>
      <protection locked="0"/>
    </xf>
    <xf numFmtId="0" fontId="0" fillId="0" borderId="4"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5" fillId="0" borderId="9"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4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0" fillId="0" borderId="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4" fillId="0" borderId="0" xfId="0" applyFont="1" applyAlignment="1" applyProtection="1">
      <alignment horizontal="left" vertical="top" wrapText="1"/>
      <protection locked="0"/>
    </xf>
    <xf numFmtId="0" fontId="5" fillId="0" borderId="2"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locked="0"/>
    </xf>
    <xf numFmtId="0" fontId="0" fillId="0" borderId="4"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17" fillId="0" borderId="0" xfId="0" applyFont="1" applyAlignment="1" applyProtection="1">
      <alignment horizontal="right" vertical="center"/>
      <protection locked="0"/>
    </xf>
    <xf numFmtId="0" fontId="18" fillId="0" borderId="0" xfId="0" applyFont="1" applyAlignment="1" applyProtection="1">
      <alignment horizontal="right" vertical="center"/>
      <protection locked="0"/>
    </xf>
    <xf numFmtId="0" fontId="5" fillId="0" borderId="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6" fillId="0" borderId="7" xfId="0" applyFont="1" applyBorder="1" applyAlignment="1">
      <alignment horizontal="left" vertical="top"/>
    </xf>
    <xf numFmtId="0" fontId="6" fillId="0" borderId="0" xfId="0" applyFont="1" applyAlignment="1">
      <alignment horizontal="left" vertical="top"/>
    </xf>
    <xf numFmtId="0" fontId="6" fillId="0" borderId="13" xfId="0" applyFont="1" applyBorder="1" applyAlignment="1">
      <alignment horizontal="left" vertical="top"/>
    </xf>
    <xf numFmtId="0" fontId="6" fillId="0" borderId="8" xfId="0" applyFont="1" applyBorder="1" applyAlignment="1">
      <alignment horizontal="left" vertical="top"/>
    </xf>
    <xf numFmtId="0" fontId="6" fillId="0" borderId="5" xfId="0" applyFont="1" applyBorder="1" applyAlignment="1">
      <alignment horizontal="left" vertical="top"/>
    </xf>
    <xf numFmtId="0" fontId="6" fillId="0" borderId="11" xfId="0" applyFont="1" applyBorder="1" applyAlignment="1">
      <alignment horizontal="left" vertical="top"/>
    </xf>
    <xf numFmtId="0" fontId="4" fillId="0" borderId="0" xfId="0" applyFont="1" applyAlignment="1">
      <alignment horizontal="left" vertical="top" wrapText="1"/>
    </xf>
    <xf numFmtId="0" fontId="0" fillId="0" borderId="9" xfId="0" applyBorder="1" applyAlignment="1">
      <alignment horizontal="left" vertical="top"/>
    </xf>
    <xf numFmtId="0" fontId="0" fillId="0" borderId="15" xfId="0" applyBorder="1" applyAlignment="1">
      <alignment horizontal="left" vertical="top"/>
    </xf>
    <xf numFmtId="0" fontId="0" fillId="0" borderId="10" xfId="0" applyBorder="1" applyAlignment="1">
      <alignment horizontal="left" vertical="top"/>
    </xf>
    <xf numFmtId="0" fontId="0" fillId="0" borderId="19" xfId="0" applyBorder="1" applyAlignment="1">
      <alignment horizontal="left" vertical="top"/>
    </xf>
    <xf numFmtId="0" fontId="0" fillId="0" borderId="18" xfId="0" applyBorder="1" applyAlignment="1">
      <alignment horizontal="left" vertical="top"/>
    </xf>
    <xf numFmtId="0" fontId="0" fillId="0" borderId="20" xfId="0" applyBorder="1" applyAlignment="1">
      <alignment horizontal="left" vertical="top"/>
    </xf>
    <xf numFmtId="0" fontId="6" fillId="0" borderId="8"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49" fontId="6" fillId="0" borderId="7" xfId="0" applyNumberFormat="1" applyFont="1" applyBorder="1" applyAlignment="1">
      <alignment horizontal="left"/>
    </xf>
    <xf numFmtId="49" fontId="6" fillId="0" borderId="0" xfId="0" applyNumberFormat="1" applyFont="1" applyAlignment="1">
      <alignment horizontal="left"/>
    </xf>
    <xf numFmtId="49" fontId="6" fillId="0" borderId="13" xfId="0" applyNumberFormat="1" applyFont="1" applyBorder="1" applyAlignment="1">
      <alignment horizontal="left"/>
    </xf>
    <xf numFmtId="0" fontId="23" fillId="0" borderId="8" xfId="1" applyBorder="1" applyAlignment="1">
      <alignment horizontal="left"/>
    </xf>
    <xf numFmtId="0" fontId="6" fillId="0" borderId="5" xfId="0" applyFont="1" applyBorder="1" applyAlignment="1">
      <alignment horizontal="left"/>
    </xf>
    <xf numFmtId="0" fontId="6" fillId="0" borderId="11" xfId="0" applyFont="1" applyBorder="1" applyAlignment="1">
      <alignment horizontal="left"/>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7" xfId="0" applyFill="1" applyBorder="1" applyAlignment="1">
      <alignment horizontal="center" vertical="center" wrapText="1"/>
    </xf>
    <xf numFmtId="0" fontId="0" fillId="6" borderId="13" xfId="0" applyFill="1" applyBorder="1" applyAlignment="1">
      <alignment horizontal="center" vertical="center" wrapText="1"/>
    </xf>
    <xf numFmtId="0" fontId="0" fillId="6" borderId="8" xfId="0" applyFill="1" applyBorder="1" applyAlignment="1">
      <alignment horizontal="center" vertical="center" wrapText="1"/>
    </xf>
    <xf numFmtId="0" fontId="0" fillId="6" borderId="11" xfId="0" applyFill="1" applyBorder="1" applyAlignment="1">
      <alignment horizontal="center" vertical="center" wrapText="1"/>
    </xf>
    <xf numFmtId="0" fontId="6" fillId="0" borderId="9" xfId="0" applyFont="1" applyBorder="1" applyAlignment="1">
      <alignment horizontal="left" vertical="center"/>
    </xf>
    <xf numFmtId="0" fontId="6" fillId="0" borderId="15" xfId="0" applyFont="1" applyBorder="1" applyAlignment="1">
      <alignment horizontal="left" vertical="center"/>
    </xf>
    <xf numFmtId="0" fontId="6" fillId="0" borderId="10" xfId="0" applyFont="1" applyBorder="1" applyAlignment="1">
      <alignment horizontal="left" vertical="center"/>
    </xf>
    <xf numFmtId="0" fontId="6" fillId="0" borderId="7" xfId="0" applyFont="1" applyBorder="1" applyAlignment="1">
      <alignment horizontal="left" vertical="center"/>
    </xf>
    <xf numFmtId="0" fontId="6" fillId="0" borderId="0" xfId="0" applyFont="1" applyAlignment="1">
      <alignment horizontal="left" vertical="center"/>
    </xf>
    <xf numFmtId="0" fontId="6" fillId="0" borderId="13" xfId="0" applyFont="1" applyBorder="1" applyAlignment="1">
      <alignment horizontal="left" vertical="center"/>
    </xf>
    <xf numFmtId="49" fontId="6" fillId="0" borderId="7" xfId="0" applyNumberFormat="1" applyFont="1" applyBorder="1" applyAlignment="1">
      <alignment horizontal="left" wrapText="1"/>
    </xf>
    <xf numFmtId="0" fontId="6" fillId="0" borderId="9" xfId="0" applyFont="1" applyBorder="1" applyAlignment="1">
      <alignment horizontal="left"/>
    </xf>
    <xf numFmtId="0" fontId="6" fillId="0" borderId="15" xfId="0" applyFont="1" applyBorder="1" applyAlignment="1">
      <alignment horizontal="left"/>
    </xf>
    <xf numFmtId="0" fontId="6" fillId="0" borderId="10" xfId="0" applyFont="1" applyBorder="1" applyAlignment="1">
      <alignment horizontal="left"/>
    </xf>
    <xf numFmtId="0" fontId="6" fillId="0" borderId="7" xfId="0" applyFont="1" applyBorder="1" applyAlignment="1">
      <alignment horizontal="left"/>
    </xf>
    <xf numFmtId="0" fontId="6" fillId="0" borderId="0" xfId="0" applyFont="1" applyAlignment="1">
      <alignment horizontal="left"/>
    </xf>
    <xf numFmtId="0" fontId="6" fillId="0" borderId="13" xfId="0" applyFont="1" applyBorder="1" applyAlignment="1">
      <alignment horizontal="left"/>
    </xf>
    <xf numFmtId="0" fontId="6" fillId="0" borderId="0" xfId="0" applyFont="1" applyAlignment="1">
      <alignment horizontal="left"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9"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11" xfId="0" applyBorder="1" applyAlignment="1">
      <alignment horizontal="left" vertical="center"/>
    </xf>
    <xf numFmtId="0" fontId="12" fillId="0" borderId="1" xfId="0" applyFont="1" applyBorder="1" applyAlignment="1">
      <alignment horizontal="left" vertical="top" wrapText="1"/>
    </xf>
    <xf numFmtId="0" fontId="12" fillId="0" borderId="47" xfId="0" applyFont="1" applyBorder="1" applyAlignment="1">
      <alignment horizontal="left" vertical="top" wrapText="1"/>
    </xf>
    <xf numFmtId="0" fontId="12" fillId="0" borderId="3" xfId="0" applyFont="1" applyBorder="1" applyAlignment="1">
      <alignment horizontal="left" vertical="top" wrapText="1"/>
    </xf>
    <xf numFmtId="0" fontId="0" fillId="0" borderId="2"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vertical="center"/>
    </xf>
    <xf numFmtId="0" fontId="0" fillId="0" borderId="9" xfId="0" applyBorder="1" applyAlignment="1">
      <alignment horizontal="center" wrapText="1"/>
    </xf>
    <xf numFmtId="0" fontId="0" fillId="0" borderId="15" xfId="0" applyBorder="1" applyAlignment="1">
      <alignment horizontal="center" wrapText="1"/>
    </xf>
    <xf numFmtId="0" fontId="0" fillId="0" borderId="10" xfId="0" applyBorder="1" applyAlignment="1">
      <alignment horizontal="center" wrapText="1"/>
    </xf>
    <xf numFmtId="0" fontId="0" fillId="0" borderId="8" xfId="0" applyBorder="1" applyAlignment="1">
      <alignment horizontal="center" wrapText="1"/>
    </xf>
    <xf numFmtId="0" fontId="0" fillId="0" borderId="5" xfId="0" applyBorder="1" applyAlignment="1">
      <alignment horizontal="center" wrapText="1"/>
    </xf>
    <xf numFmtId="0" fontId="0" fillId="0" borderId="11" xfId="0" applyBorder="1" applyAlignment="1">
      <alignment horizontal="center" wrapText="1"/>
    </xf>
    <xf numFmtId="0" fontId="0" fillId="0" borderId="1" xfId="0" applyBorder="1" applyAlignment="1">
      <alignment horizontal="left" vertical="top" wrapText="1"/>
    </xf>
    <xf numFmtId="0" fontId="12" fillId="0" borderId="9" xfId="0" applyFont="1" applyBorder="1" applyAlignment="1">
      <alignment horizontal="left" vertical="top" wrapText="1"/>
    </xf>
    <xf numFmtId="0" fontId="12" fillId="0" borderId="15" xfId="0" applyFont="1" applyBorder="1" applyAlignment="1">
      <alignment horizontal="left" vertical="top" wrapText="1"/>
    </xf>
    <xf numFmtId="0" fontId="12" fillId="0" borderId="10" xfId="0" applyFont="1" applyBorder="1" applyAlignment="1">
      <alignment horizontal="left" vertical="top" wrapText="1"/>
    </xf>
    <xf numFmtId="0" fontId="12" fillId="0" borderId="7" xfId="0" applyFont="1" applyBorder="1" applyAlignment="1">
      <alignment horizontal="left" vertical="top" wrapText="1"/>
    </xf>
    <xf numFmtId="0" fontId="12" fillId="0" borderId="0" xfId="0" applyFont="1" applyAlignment="1">
      <alignment horizontal="left" vertical="top" wrapText="1"/>
    </xf>
    <xf numFmtId="0" fontId="12" fillId="0" borderId="13" xfId="0" applyFont="1" applyBorder="1" applyAlignment="1">
      <alignment horizontal="left" vertical="top" wrapText="1"/>
    </xf>
    <xf numFmtId="0" fontId="12" fillId="0" borderId="48" xfId="0" applyFont="1" applyBorder="1" applyAlignment="1">
      <alignment horizontal="left" vertical="top" wrapText="1"/>
    </xf>
    <xf numFmtId="0" fontId="12" fillId="0" borderId="49" xfId="0" applyFont="1" applyBorder="1" applyAlignment="1">
      <alignment horizontal="left" vertical="top" wrapText="1"/>
    </xf>
    <xf numFmtId="0" fontId="12" fillId="0" borderId="50" xfId="0" applyFont="1" applyBorder="1" applyAlignment="1">
      <alignment horizontal="left" vertical="top" wrapText="1"/>
    </xf>
    <xf numFmtId="0" fontId="12" fillId="0" borderId="8" xfId="0" applyFont="1" applyBorder="1" applyAlignment="1">
      <alignment horizontal="left" vertical="top" wrapText="1"/>
    </xf>
    <xf numFmtId="0" fontId="12" fillId="0" borderId="5" xfId="0" applyFont="1" applyBorder="1" applyAlignment="1">
      <alignment horizontal="left" vertical="top" wrapText="1"/>
    </xf>
    <xf numFmtId="0" fontId="12" fillId="0" borderId="11" xfId="0" applyFont="1"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176" fontId="4" fillId="0" borderId="4" xfId="0" applyNumberFormat="1" applyFont="1" applyBorder="1" applyAlignment="1" applyProtection="1">
      <alignment horizontal="distributed" vertical="center"/>
      <protection locked="0"/>
    </xf>
    <xf numFmtId="176" fontId="4" fillId="0" borderId="14" xfId="0" applyNumberFormat="1" applyFont="1" applyBorder="1" applyAlignment="1" applyProtection="1">
      <alignment horizontal="distributed" vertical="center"/>
      <protection locked="0"/>
    </xf>
    <xf numFmtId="176" fontId="4" fillId="0" borderId="6" xfId="0" applyNumberFormat="1" applyFont="1" applyBorder="1" applyAlignment="1" applyProtection="1">
      <alignment horizontal="distributed" vertical="center"/>
      <protection locked="0"/>
    </xf>
    <xf numFmtId="176" fontId="3" fillId="5" borderId="1" xfId="0" applyNumberFormat="1" applyFont="1" applyFill="1" applyBorder="1" applyAlignment="1" applyProtection="1">
      <alignment horizontal="center" vertical="top" wrapText="1"/>
      <protection locked="0"/>
    </xf>
    <xf numFmtId="176" fontId="3" fillId="5" borderId="2" xfId="0" applyNumberFormat="1" applyFont="1" applyFill="1" applyBorder="1" applyAlignment="1" applyProtection="1">
      <alignment horizontal="center" vertical="top" wrapText="1"/>
      <protection locked="0"/>
    </xf>
    <xf numFmtId="176" fontId="3" fillId="5" borderId="3" xfId="0" applyNumberFormat="1" applyFont="1" applyFill="1" applyBorder="1" applyAlignment="1" applyProtection="1">
      <alignment horizontal="center" vertical="top" wrapText="1"/>
      <protection locked="0"/>
    </xf>
    <xf numFmtId="176" fontId="7" fillId="0" borderId="2" xfId="0" applyNumberFormat="1" applyFont="1" applyBorder="1" applyAlignment="1" applyProtection="1">
      <alignment horizontal="left" vertical="top" wrapText="1"/>
      <protection locked="0"/>
    </xf>
    <xf numFmtId="176" fontId="7" fillId="0" borderId="3" xfId="0" applyNumberFormat="1" applyFont="1" applyBorder="1" applyAlignment="1" applyProtection="1">
      <alignment horizontal="left" vertical="top" wrapText="1"/>
      <protection locked="0"/>
    </xf>
    <xf numFmtId="176" fontId="3" fillId="0" borderId="2" xfId="0" applyNumberFormat="1" applyFont="1" applyBorder="1" applyAlignment="1" applyProtection="1">
      <alignment horizontal="center" vertical="top" wrapText="1"/>
      <protection locked="0"/>
    </xf>
    <xf numFmtId="176" fontId="3" fillId="0" borderId="3" xfId="0" applyNumberFormat="1" applyFont="1" applyBorder="1" applyAlignment="1" applyProtection="1">
      <alignment horizontal="center" vertical="top" wrapText="1"/>
      <protection locked="0"/>
    </xf>
    <xf numFmtId="176" fontId="4" fillId="0" borderId="1" xfId="0" applyNumberFormat="1" applyFont="1" applyBorder="1" applyAlignment="1" applyProtection="1">
      <alignment horizontal="distributed" vertical="center"/>
      <protection locked="0"/>
    </xf>
    <xf numFmtId="180" fontId="6" fillId="6" borderId="2" xfId="0" applyNumberFormat="1" applyFont="1" applyFill="1" applyBorder="1" applyAlignment="1" applyProtection="1">
      <alignment horizontal="center" vertical="center"/>
      <protection locked="0"/>
    </xf>
    <xf numFmtId="180" fontId="6" fillId="6" borderId="3" xfId="0" applyNumberFormat="1" applyFont="1" applyFill="1" applyBorder="1" applyAlignment="1" applyProtection="1">
      <alignment horizontal="center" vertical="center"/>
      <protection locked="0"/>
    </xf>
    <xf numFmtId="180" fontId="6" fillId="6" borderId="4" xfId="0" applyNumberFormat="1" applyFont="1" applyFill="1" applyBorder="1" applyAlignment="1" applyProtection="1">
      <alignment horizontal="center" vertical="top"/>
      <protection locked="0"/>
    </xf>
    <xf numFmtId="180" fontId="6" fillId="6" borderId="6" xfId="0" applyNumberFormat="1" applyFont="1" applyFill="1" applyBorder="1" applyAlignment="1" applyProtection="1">
      <alignment horizontal="center" vertical="top"/>
      <protection locked="0"/>
    </xf>
    <xf numFmtId="0" fontId="5" fillId="6" borderId="4" xfId="0" applyFont="1" applyFill="1" applyBorder="1" applyAlignment="1" applyProtection="1">
      <alignment horizontal="center" vertical="top"/>
      <protection locked="0"/>
    </xf>
    <xf numFmtId="0" fontId="5" fillId="6" borderId="14" xfId="0" applyFont="1" applyFill="1" applyBorder="1" applyAlignment="1" applyProtection="1">
      <alignment horizontal="center" vertical="top"/>
      <protection locked="0"/>
    </xf>
    <xf numFmtId="0" fontId="5" fillId="6" borderId="6" xfId="0" applyFont="1" applyFill="1" applyBorder="1" applyAlignment="1" applyProtection="1">
      <alignment horizontal="center" vertical="top"/>
      <protection locked="0"/>
    </xf>
    <xf numFmtId="0" fontId="5" fillId="6" borderId="2" xfId="0" applyFont="1" applyFill="1" applyBorder="1" applyAlignment="1" applyProtection="1">
      <alignment horizontal="center" vertical="top"/>
      <protection locked="0"/>
    </xf>
    <xf numFmtId="0" fontId="5" fillId="6" borderId="3" xfId="0" applyFont="1" applyFill="1" applyBorder="1" applyAlignment="1" applyProtection="1">
      <alignment horizontal="center" vertical="top"/>
      <protection locked="0"/>
    </xf>
    <xf numFmtId="0" fontId="2" fillId="6" borderId="2" xfId="0" applyFont="1" applyFill="1" applyBorder="1" applyAlignment="1" applyProtection="1">
      <alignment horizontal="center" vertical="top" wrapText="1"/>
      <protection locked="0"/>
    </xf>
    <xf numFmtId="0" fontId="2" fillId="6" borderId="3" xfId="0" applyFont="1" applyFill="1" applyBorder="1" applyAlignment="1" applyProtection="1">
      <alignment horizontal="center" vertical="top" wrapText="1"/>
      <protection locked="0"/>
    </xf>
    <xf numFmtId="180" fontId="6" fillId="6" borderId="2" xfId="0" applyNumberFormat="1" applyFont="1" applyFill="1" applyBorder="1" applyAlignment="1" applyProtection="1">
      <alignment horizontal="center" vertical="top"/>
      <protection locked="0"/>
    </xf>
    <xf numFmtId="180" fontId="6" fillId="6" borderId="3" xfId="0" applyNumberFormat="1" applyFont="1" applyFill="1" applyBorder="1" applyAlignment="1" applyProtection="1">
      <alignment horizontal="center" vertical="top"/>
      <protection locked="0"/>
    </xf>
    <xf numFmtId="180" fontId="6" fillId="6" borderId="15" xfId="0" applyNumberFormat="1" applyFont="1" applyFill="1" applyBorder="1" applyAlignment="1" applyProtection="1">
      <alignment horizontal="left" vertical="top" wrapText="1"/>
      <protection locked="0"/>
    </xf>
    <xf numFmtId="180" fontId="5" fillId="0" borderId="7" xfId="0" applyNumberFormat="1" applyFont="1" applyBorder="1" applyAlignment="1" applyProtection="1">
      <alignment horizontal="left" vertical="top"/>
      <protection locked="0"/>
    </xf>
    <xf numFmtId="180" fontId="5" fillId="0" borderId="13" xfId="0" applyNumberFormat="1" applyFont="1" applyBorder="1" applyAlignment="1" applyProtection="1">
      <alignment horizontal="left" vertical="top"/>
      <protection locked="0"/>
    </xf>
    <xf numFmtId="180" fontId="5" fillId="0" borderId="8" xfId="0" applyNumberFormat="1" applyFont="1" applyBorder="1" applyAlignment="1" applyProtection="1">
      <alignment horizontal="left" vertical="top"/>
      <protection locked="0"/>
    </xf>
    <xf numFmtId="180" fontId="5" fillId="0" borderId="11" xfId="0" applyNumberFormat="1" applyFont="1" applyBorder="1" applyAlignment="1" applyProtection="1">
      <alignment horizontal="left" vertical="top"/>
      <protection locked="0"/>
    </xf>
    <xf numFmtId="0" fontId="5" fillId="6" borderId="2" xfId="0" applyFont="1" applyFill="1" applyBorder="1" applyAlignment="1" applyProtection="1">
      <alignment horizontal="center" vertical="center"/>
      <protection locked="0"/>
    </xf>
    <xf numFmtId="0" fontId="5" fillId="6" borderId="3" xfId="0" applyFont="1" applyFill="1" applyBorder="1" applyAlignment="1" applyProtection="1">
      <alignment horizontal="center" vertical="center"/>
      <protection locked="0"/>
    </xf>
    <xf numFmtId="180" fontId="5" fillId="6" borderId="2" xfId="0" applyNumberFormat="1" applyFont="1" applyFill="1" applyBorder="1" applyAlignment="1" applyProtection="1">
      <alignment horizontal="center" vertical="center"/>
      <protection locked="0"/>
    </xf>
    <xf numFmtId="180" fontId="5" fillId="6" borderId="3" xfId="0" applyNumberFormat="1" applyFont="1" applyFill="1" applyBorder="1" applyAlignment="1" applyProtection="1">
      <alignment horizontal="center" vertical="center"/>
      <protection locked="0"/>
    </xf>
  </cellXfs>
  <cellStyles count="2">
    <cellStyle name="ハイパーリンク" xfId="1" builtinId="8"/>
    <cellStyle name="標準" xfId="0" builtinId="0"/>
  </cellStyles>
  <dxfs count="12">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222250</xdr:colOff>
          <xdr:row>9</xdr:row>
          <xdr:rowOff>95250</xdr:rowOff>
        </xdr:from>
        <xdr:to>
          <xdr:col>2</xdr:col>
          <xdr:colOff>152400</xdr:colOff>
          <xdr:row>10</xdr:row>
          <xdr:rowOff>101600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11</xdr:row>
          <xdr:rowOff>95250</xdr:rowOff>
        </xdr:from>
        <xdr:to>
          <xdr:col>2</xdr:col>
          <xdr:colOff>152400</xdr:colOff>
          <xdr:row>12</xdr:row>
          <xdr:rowOff>101600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xdr:row>
          <xdr:rowOff>95250</xdr:rowOff>
        </xdr:from>
        <xdr:to>
          <xdr:col>2</xdr:col>
          <xdr:colOff>152400</xdr:colOff>
          <xdr:row>14</xdr:row>
          <xdr:rowOff>101600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16</xdr:row>
          <xdr:rowOff>76200</xdr:rowOff>
        </xdr:from>
        <xdr:to>
          <xdr:col>2</xdr:col>
          <xdr:colOff>152400</xdr:colOff>
          <xdr:row>17</xdr:row>
          <xdr:rowOff>82550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20</xdr:row>
          <xdr:rowOff>12700</xdr:rowOff>
        </xdr:from>
        <xdr:to>
          <xdr:col>2</xdr:col>
          <xdr:colOff>152400</xdr:colOff>
          <xdr:row>21</xdr:row>
          <xdr:rowOff>19050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222250</xdr:colOff>
          <xdr:row>20</xdr:row>
          <xdr:rowOff>12700</xdr:rowOff>
        </xdr:from>
        <xdr:to>
          <xdr:col>11</xdr:col>
          <xdr:colOff>152400</xdr:colOff>
          <xdr:row>21</xdr:row>
          <xdr:rowOff>19050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222250</xdr:colOff>
          <xdr:row>16</xdr:row>
          <xdr:rowOff>76200</xdr:rowOff>
        </xdr:from>
        <xdr:to>
          <xdr:col>11</xdr:col>
          <xdr:colOff>152400</xdr:colOff>
          <xdr:row>17</xdr:row>
          <xdr:rowOff>82550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222250</xdr:colOff>
          <xdr:row>12</xdr:row>
          <xdr:rowOff>76200</xdr:rowOff>
        </xdr:from>
        <xdr:to>
          <xdr:col>11</xdr:col>
          <xdr:colOff>152400</xdr:colOff>
          <xdr:row>13</xdr:row>
          <xdr:rowOff>82550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222250</xdr:colOff>
          <xdr:row>9</xdr:row>
          <xdr:rowOff>95250</xdr:rowOff>
        </xdr:from>
        <xdr:to>
          <xdr:col>11</xdr:col>
          <xdr:colOff>152400</xdr:colOff>
          <xdr:row>10</xdr:row>
          <xdr:rowOff>101600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234389</xdr:colOff>
      <xdr:row>37</xdr:row>
      <xdr:rowOff>93943</xdr:rowOff>
    </xdr:from>
    <xdr:to>
      <xdr:col>9</xdr:col>
      <xdr:colOff>163979</xdr:colOff>
      <xdr:row>42</xdr:row>
      <xdr:rowOff>31750</xdr:rowOff>
    </xdr:to>
    <xdr:sp macro="" textlink="">
      <xdr:nvSpPr>
        <xdr:cNvPr id="3" name="テキスト ボックス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100-000008000000}"/>
            </a:ext>
          </a:extLst>
        </xdr:cNvPr>
        <xdr:cNvSpPr txBox="1"/>
      </xdr:nvSpPr>
      <xdr:spPr>
        <a:xfrm>
          <a:off x="234389" y="11430561"/>
          <a:ext cx="7568266" cy="105839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endParaRPr lang="en-US" sz="1100">
            <a:latin typeface="+mn-ea"/>
            <a:ea typeface="+mn-ea"/>
            <a:cs typeface="+mn-lt"/>
          </a:endParaRPr>
        </a:p>
      </xdr:txBody>
    </xdr:sp>
    <xdr:clientData/>
  </xdr:twoCellAnchor>
  <xdr:twoCellAnchor>
    <xdr:from>
      <xdr:col>14</xdr:col>
      <xdr:colOff>518449</xdr:colOff>
      <xdr:row>0</xdr:row>
      <xdr:rowOff>217026</xdr:rowOff>
    </xdr:from>
    <xdr:to>
      <xdr:col>17</xdr:col>
      <xdr:colOff>443023</xdr:colOff>
      <xdr:row>2</xdr:row>
      <xdr:rowOff>177209</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9371530" y="217026"/>
          <a:ext cx="1851726" cy="432741"/>
        </a:xfrm>
        <a:prstGeom prst="wedgeRectCallout">
          <a:avLst>
            <a:gd name="adj1" fmla="val -68284"/>
            <a:gd name="adj2" fmla="val -66993"/>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記入箇所</a:t>
          </a:r>
          <a:r>
            <a:rPr kumimoji="1" lang="en-US" altLang="ja-JP" sz="1100"/>
            <a:t>】</a:t>
          </a:r>
          <a:r>
            <a:rPr kumimoji="1" lang="ja-JP" altLang="en-US" sz="1100"/>
            <a:t>日付</a:t>
          </a:r>
        </a:p>
      </xdr:txBody>
    </xdr:sp>
    <xdr:clientData/>
  </xdr:twoCellAnchor>
  <xdr:twoCellAnchor>
    <xdr:from>
      <xdr:col>14</xdr:col>
      <xdr:colOff>466351</xdr:colOff>
      <xdr:row>6</xdr:row>
      <xdr:rowOff>143188</xdr:rowOff>
    </xdr:from>
    <xdr:to>
      <xdr:col>19</xdr:col>
      <xdr:colOff>403411</xdr:colOff>
      <xdr:row>10</xdr:row>
      <xdr:rowOff>56030</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a:xfrm>
          <a:off x="9621557" y="1712012"/>
          <a:ext cx="3590178" cy="1279959"/>
        </a:xfrm>
        <a:prstGeom prst="wedgeRectCallout">
          <a:avLst>
            <a:gd name="adj1" fmla="val -60762"/>
            <a:gd name="adj2" fmla="val -31745"/>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記入箇所</a:t>
          </a:r>
          <a:r>
            <a:rPr kumimoji="1" lang="en-US" altLang="ja-JP" sz="1100"/>
            <a:t>】</a:t>
          </a:r>
        </a:p>
        <a:p>
          <a:pPr algn="l"/>
          <a:r>
            <a:rPr kumimoji="1" lang="ja-JP" altLang="en-US" sz="1100"/>
            <a:t>応募団体名</a:t>
          </a:r>
          <a:endParaRPr kumimoji="1" lang="en-US" altLang="ja-JP" sz="1100"/>
        </a:p>
        <a:p>
          <a:pPr algn="l"/>
          <a:endParaRPr kumimoji="1" lang="en-US" altLang="ja-JP" sz="1100"/>
        </a:p>
        <a:p>
          <a:pPr algn="l"/>
          <a:r>
            <a:rPr kumimoji="1" lang="en-US" altLang="ja-JP" sz="1100"/>
            <a:t>※</a:t>
          </a:r>
          <a:r>
            <a:rPr kumimoji="1" lang="ja-JP" altLang="en-US" sz="1100"/>
            <a:t>補助金申請額は、「事業実施経費」シート「国庫補助金額」より自動転記されます</a:t>
          </a:r>
          <a:endParaRPr kumimoji="1" lang="en-US" altLang="ja-JP" sz="1100"/>
        </a:p>
        <a:p>
          <a:pPr algn="l"/>
          <a:endParaRPr kumimoji="1" lang="ja-JP" altLang="en-US" sz="1100"/>
        </a:p>
      </xdr:txBody>
    </xdr:sp>
    <xdr:clientData/>
  </xdr:twoCellAnchor>
  <xdr:twoCellAnchor>
    <xdr:from>
      <xdr:col>14</xdr:col>
      <xdr:colOff>455133</xdr:colOff>
      <xdr:row>11</xdr:row>
      <xdr:rowOff>206984</xdr:rowOff>
    </xdr:from>
    <xdr:to>
      <xdr:col>19</xdr:col>
      <xdr:colOff>435639</xdr:colOff>
      <xdr:row>14</xdr:row>
      <xdr:rowOff>125523</xdr:rowOff>
    </xdr:to>
    <xdr:sp macro="" textlink="">
      <xdr:nvSpPr>
        <xdr:cNvPr id="9" name="吹き出し: 四角形 8">
          <a:extLst>
            <a:ext uri="{FF2B5EF4-FFF2-40B4-BE49-F238E27FC236}">
              <a16:creationId xmlns:a16="http://schemas.microsoft.com/office/drawing/2014/main" id="{00000000-0008-0000-0100-000009000000}"/>
            </a:ext>
          </a:extLst>
        </xdr:cNvPr>
        <xdr:cNvSpPr/>
      </xdr:nvSpPr>
      <xdr:spPr>
        <a:xfrm>
          <a:off x="9308214" y="2975879"/>
          <a:ext cx="3620681" cy="893191"/>
        </a:xfrm>
        <a:prstGeom prst="wedgeRectCallout">
          <a:avLst>
            <a:gd name="adj1" fmla="val -60642"/>
            <a:gd name="adj2" fmla="val -30991"/>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１．取組（メニュー）の別</a:t>
          </a:r>
          <a:r>
            <a:rPr kumimoji="1" lang="en-US" altLang="ja-JP" sz="1100"/>
            <a:t>】</a:t>
          </a:r>
        </a:p>
        <a:p>
          <a:pPr algn="l"/>
          <a:r>
            <a:rPr kumimoji="1" lang="ja-JP" altLang="en-US" sz="1100"/>
            <a:t>希望するメニュー全てに●を選択してください（第４の（２）は、どちらか一方のみ選択可能）</a:t>
          </a:r>
          <a:endParaRPr kumimoji="1" lang="en-US" altLang="ja-JP" sz="1100"/>
        </a:p>
      </xdr:txBody>
    </xdr:sp>
    <xdr:clientData/>
  </xdr:twoCellAnchor>
  <xdr:twoCellAnchor>
    <xdr:from>
      <xdr:col>15</xdr:col>
      <xdr:colOff>28015</xdr:colOff>
      <xdr:row>16</xdr:row>
      <xdr:rowOff>485589</xdr:rowOff>
    </xdr:from>
    <xdr:to>
      <xdr:col>21</xdr:col>
      <xdr:colOff>625662</xdr:colOff>
      <xdr:row>20</xdr:row>
      <xdr:rowOff>289485</xdr:rowOff>
    </xdr:to>
    <xdr:sp macro="" textlink="">
      <xdr:nvSpPr>
        <xdr:cNvPr id="12" name="吹き出し: 四角形 11">
          <a:extLst>
            <a:ext uri="{FF2B5EF4-FFF2-40B4-BE49-F238E27FC236}">
              <a16:creationId xmlns:a16="http://schemas.microsoft.com/office/drawing/2014/main" id="{00000000-0008-0000-0100-00000C000000}"/>
            </a:ext>
          </a:extLst>
        </xdr:cNvPr>
        <xdr:cNvSpPr/>
      </xdr:nvSpPr>
      <xdr:spPr>
        <a:xfrm>
          <a:off x="9786471" y="6079192"/>
          <a:ext cx="4893235" cy="1139264"/>
        </a:xfrm>
        <a:prstGeom prst="wedgeRectCallout">
          <a:avLst>
            <a:gd name="adj1" fmla="val -60642"/>
            <a:gd name="adj2" fmla="val -30991"/>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２．事業実施の必要性</a:t>
          </a:r>
          <a:r>
            <a:rPr kumimoji="1" lang="en-US" altLang="ja-JP" sz="1100"/>
            <a:t>】</a:t>
          </a:r>
          <a:r>
            <a:rPr kumimoji="1" lang="ja-JP" altLang="ja-JP" sz="1100">
              <a:solidFill>
                <a:schemeClr val="lt1"/>
              </a:solidFill>
              <a:effectLst/>
              <a:latin typeface="+mn-lt"/>
              <a:ea typeface="+mn-ea"/>
              <a:cs typeface="+mn-cs"/>
            </a:rPr>
            <a:t>第４の（１）を選択した場合のみ</a:t>
          </a:r>
          <a:endParaRPr kumimoji="1" lang="en-US" altLang="ja-JP" sz="1100">
            <a:solidFill>
              <a:schemeClr val="lt1"/>
            </a:solidFill>
            <a:effectLst/>
            <a:latin typeface="+mn-lt"/>
            <a:ea typeface="+mn-ea"/>
            <a:cs typeface="+mn-cs"/>
          </a:endParaRPr>
        </a:p>
        <a:p>
          <a:pPr algn="l"/>
          <a:endParaRPr kumimoji="1" lang="en-US" altLang="ja-JP" sz="1100"/>
        </a:p>
        <a:p>
          <a:pPr algn="l"/>
          <a:r>
            <a:rPr kumimoji="1" lang="ja-JP" altLang="en-US" sz="1100"/>
            <a:t>本事業において確保しようとする施設等全てに●を選択してください。</a:t>
          </a:r>
          <a:endParaRPr kumimoji="1" lang="en-US" altLang="ja-JP" sz="1100"/>
        </a:p>
        <a:p>
          <a:pPr algn="l"/>
          <a:r>
            <a:rPr kumimoji="1" lang="ja-JP" altLang="en-US" sz="1100"/>
            <a:t>セルが黄色になる場合は、詳細情報を入力してください。</a:t>
          </a:r>
          <a:endParaRPr kumimoji="1" lang="en-US" altLang="ja-JP" sz="1100"/>
        </a:p>
        <a:p>
          <a:pPr algn="l"/>
          <a:endParaRPr kumimoji="1" lang="en-US" altLang="ja-JP" sz="1100"/>
        </a:p>
      </xdr:txBody>
    </xdr:sp>
    <xdr:clientData/>
  </xdr:twoCellAnchor>
  <xdr:twoCellAnchor editAs="oneCell">
    <xdr:from>
      <xdr:col>15</xdr:col>
      <xdr:colOff>0</xdr:colOff>
      <xdr:row>37</xdr:row>
      <xdr:rowOff>224116</xdr:rowOff>
    </xdr:from>
    <xdr:to>
      <xdr:col>21</xdr:col>
      <xdr:colOff>600821</xdr:colOff>
      <xdr:row>40</xdr:row>
      <xdr:rowOff>162443</xdr:rowOff>
    </xdr:to>
    <xdr:sp macro="" textlink="">
      <xdr:nvSpPr>
        <xdr:cNvPr id="13" name="吹き出し: 四角形 12">
          <a:extLst>
            <a:ext uri="{FF2B5EF4-FFF2-40B4-BE49-F238E27FC236}">
              <a16:creationId xmlns:a16="http://schemas.microsoft.com/office/drawing/2014/main" id="{00000000-0008-0000-0100-00000D000000}"/>
            </a:ext>
          </a:extLst>
        </xdr:cNvPr>
        <xdr:cNvSpPr/>
      </xdr:nvSpPr>
      <xdr:spPr>
        <a:xfrm>
          <a:off x="9599706" y="11560734"/>
          <a:ext cx="4893235" cy="840442"/>
        </a:xfrm>
        <a:prstGeom prst="wedgeRectCallout">
          <a:avLst>
            <a:gd name="adj1" fmla="val -60642"/>
            <a:gd name="adj2" fmla="val -30991"/>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２．事業実施の必要性</a:t>
          </a:r>
          <a:r>
            <a:rPr kumimoji="1" lang="en-US" altLang="ja-JP" sz="1100"/>
            <a:t>】</a:t>
          </a:r>
          <a:r>
            <a:rPr kumimoji="1" lang="ja-JP" altLang="en-US" sz="1100"/>
            <a:t>第４の（２）を選択した場合のみ</a:t>
          </a:r>
          <a:endParaRPr kumimoji="1" lang="en-US" altLang="ja-JP" sz="1100"/>
        </a:p>
        <a:p>
          <a:pPr algn="l"/>
          <a:r>
            <a:rPr kumimoji="1" lang="ja-JP" altLang="en-US" sz="1100"/>
            <a:t>記入してください。文字が見切れる場合は、セル幅を広げてください。</a:t>
          </a:r>
          <a:endParaRPr kumimoji="1" lang="en-US" altLang="ja-JP" sz="1100"/>
        </a:p>
      </xdr:txBody>
    </xdr:sp>
    <xdr:clientData/>
  </xdr:twoCellAnchor>
  <xdr:twoCellAnchor>
    <xdr:from>
      <xdr:col>14</xdr:col>
      <xdr:colOff>518449</xdr:colOff>
      <xdr:row>0</xdr:row>
      <xdr:rowOff>217026</xdr:rowOff>
    </xdr:from>
    <xdr:to>
      <xdr:col>17</xdr:col>
      <xdr:colOff>443023</xdr:colOff>
      <xdr:row>2</xdr:row>
      <xdr:rowOff>177209</xdr:rowOff>
    </xdr:to>
    <xdr:sp macro="" textlink="">
      <xdr:nvSpPr>
        <xdr:cNvPr id="2" name="吹き出し: 四角形 1">
          <a:extLst>
            <a:ext uri="{FF2B5EF4-FFF2-40B4-BE49-F238E27FC236}">
              <a16:creationId xmlns:a16="http://schemas.microsoft.com/office/drawing/2014/main" id="{00000000-0008-0000-0100-000002000000}"/>
            </a:ext>
          </a:extLst>
        </xdr:cNvPr>
        <xdr:cNvSpPr/>
      </xdr:nvSpPr>
      <xdr:spPr>
        <a:xfrm>
          <a:off x="9675149" y="220201"/>
          <a:ext cx="1858149" cy="607883"/>
        </a:xfrm>
        <a:prstGeom prst="wedgeRectCallout">
          <a:avLst>
            <a:gd name="adj1" fmla="val -68284"/>
            <a:gd name="adj2" fmla="val -66993"/>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記入箇所</a:t>
          </a:r>
          <a:r>
            <a:rPr kumimoji="1" lang="en-US" altLang="ja-JP" sz="1100"/>
            <a:t>】</a:t>
          </a:r>
          <a:r>
            <a:rPr kumimoji="1" lang="ja-JP" altLang="en-US" sz="1100"/>
            <a:t>日付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11</xdr:col>
      <xdr:colOff>547688</xdr:colOff>
      <xdr:row>9</xdr:row>
      <xdr:rowOff>210886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85750" y="1322917"/>
          <a:ext cx="6844771" cy="1142219"/>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editAs="oneCell">
    <xdr:from>
      <xdr:col>14</xdr:col>
      <xdr:colOff>616277</xdr:colOff>
      <xdr:row>4</xdr:row>
      <xdr:rowOff>260511</xdr:rowOff>
    </xdr:from>
    <xdr:to>
      <xdr:col>22</xdr:col>
      <xdr:colOff>258387</xdr:colOff>
      <xdr:row>9</xdr:row>
      <xdr:rowOff>29307</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a:xfrm>
          <a:off x="8968969" y="1217896"/>
          <a:ext cx="4950222" cy="1038796"/>
        </a:xfrm>
        <a:prstGeom prst="wedgeRectCallout">
          <a:avLst>
            <a:gd name="adj1" fmla="val -60642"/>
            <a:gd name="adj2" fmla="val -30991"/>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３．支援対象者</a:t>
          </a:r>
          <a:r>
            <a:rPr kumimoji="1" lang="en-US" altLang="ja-JP" sz="1100"/>
            <a:t>】</a:t>
          </a:r>
        </a:p>
        <a:p>
          <a:pPr algn="l"/>
          <a:r>
            <a:rPr kumimoji="1" lang="ja-JP" altLang="en-US" sz="1100"/>
            <a:t>記入してください。</a:t>
          </a:r>
          <a:endParaRPr kumimoji="1" lang="en-US" altLang="ja-JP" sz="1100"/>
        </a:p>
        <a:p>
          <a:pPr algn="l"/>
          <a:r>
            <a:rPr kumimoji="1" lang="ja-JP" altLang="en-US" sz="1100"/>
            <a:t>文字が見切れる場合は、セル幅を広げてください。</a:t>
          </a:r>
          <a:endParaRPr kumimoji="1" lang="en-US" altLang="ja-JP" sz="1100"/>
        </a:p>
      </xdr:txBody>
    </xdr:sp>
    <xdr:clientData/>
  </xdr:twoCellAnchor>
  <xdr:twoCellAnchor editAs="oneCell">
    <xdr:from>
      <xdr:col>15</xdr:col>
      <xdr:colOff>114138</xdr:colOff>
      <xdr:row>13</xdr:row>
      <xdr:rowOff>100297</xdr:rowOff>
    </xdr:from>
    <xdr:to>
      <xdr:col>23</xdr:col>
      <xdr:colOff>201734</xdr:colOff>
      <xdr:row>15</xdr:row>
      <xdr:rowOff>219808</xdr:rowOff>
    </xdr:to>
    <xdr:sp macro="" textlink="">
      <xdr:nvSpPr>
        <xdr:cNvPr id="9" name="吹き出し: 四角形 8">
          <a:extLst>
            <a:ext uri="{FF2B5EF4-FFF2-40B4-BE49-F238E27FC236}">
              <a16:creationId xmlns:a16="http://schemas.microsoft.com/office/drawing/2014/main" id="{00000000-0008-0000-0200-000009000000}"/>
            </a:ext>
          </a:extLst>
        </xdr:cNvPr>
        <xdr:cNvSpPr/>
      </xdr:nvSpPr>
      <xdr:spPr>
        <a:xfrm>
          <a:off x="9131138" y="3226451"/>
          <a:ext cx="5395708" cy="1404164"/>
        </a:xfrm>
        <a:prstGeom prst="wedgeRectCallout">
          <a:avLst>
            <a:gd name="adj1" fmla="val -60642"/>
            <a:gd name="adj2" fmla="val -30991"/>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３．支援対象者</a:t>
          </a:r>
          <a:r>
            <a:rPr kumimoji="1" lang="en-US" altLang="ja-JP" sz="1100"/>
            <a:t>】</a:t>
          </a:r>
          <a:r>
            <a:rPr kumimoji="1" lang="ja-JP" altLang="en-US" sz="1100"/>
            <a:t>第４の（２）「都道府県を超えて連携・活動する場合」を選択した場合のみ</a:t>
          </a:r>
          <a:endParaRPr kumimoji="1" lang="en-US" altLang="ja-JP" sz="1100"/>
        </a:p>
        <a:p>
          <a:pPr algn="l"/>
          <a:endParaRPr kumimoji="1" lang="en-US" altLang="ja-JP" sz="1100"/>
        </a:p>
        <a:p>
          <a:pPr algn="l"/>
          <a:r>
            <a:rPr kumimoji="1" lang="ja-JP" altLang="en-US" sz="1100"/>
            <a:t>記入してください。</a:t>
          </a:r>
          <a:endParaRPr kumimoji="1" lang="en-US" altLang="ja-JP" sz="1100"/>
        </a:p>
        <a:p>
          <a:pPr algn="l"/>
          <a:r>
            <a:rPr kumimoji="1" lang="ja-JP" altLang="en-US" sz="1100"/>
            <a:t>文字が見切れる場合は、セル幅を広げてください。</a:t>
          </a:r>
          <a:endParaRPr kumimoji="1" lang="en-US" altLang="ja-JP" sz="1100"/>
        </a:p>
      </xdr:txBody>
    </xdr:sp>
    <xdr:clientData/>
  </xdr:twoCellAnchor>
  <xdr:twoCellAnchor>
    <xdr:from>
      <xdr:col>1</xdr:col>
      <xdr:colOff>0</xdr:colOff>
      <xdr:row>13</xdr:row>
      <xdr:rowOff>250012</xdr:rowOff>
    </xdr:from>
    <xdr:to>
      <xdr:col>12</xdr:col>
      <xdr:colOff>0</xdr:colOff>
      <xdr:row>15</xdr:row>
      <xdr:rowOff>3175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93077" y="3444550"/>
          <a:ext cx="6989885" cy="603087"/>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xdr:col>
      <xdr:colOff>0</xdr:colOff>
      <xdr:row>15</xdr:row>
      <xdr:rowOff>327677</xdr:rowOff>
    </xdr:from>
    <xdr:to>
      <xdr:col>12</xdr:col>
      <xdr:colOff>1</xdr:colOff>
      <xdr:row>20</xdr:row>
      <xdr:rowOff>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93077" y="4811754"/>
          <a:ext cx="6989886" cy="947208"/>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75974</xdr:colOff>
      <xdr:row>36</xdr:row>
      <xdr:rowOff>20181</xdr:rowOff>
    </xdr:from>
    <xdr:to>
      <xdr:col>12</xdr:col>
      <xdr:colOff>231321</xdr:colOff>
      <xdr:row>38</xdr:row>
      <xdr:rowOff>259667</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366260" y="8148181"/>
          <a:ext cx="7167561" cy="69305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0</xdr:col>
      <xdr:colOff>127000</xdr:colOff>
      <xdr:row>34</xdr:row>
      <xdr:rowOff>55562</xdr:rowOff>
    </xdr:from>
    <xdr:to>
      <xdr:col>13</xdr:col>
      <xdr:colOff>103190</xdr:colOff>
      <xdr:row>46</xdr:row>
      <xdr:rowOff>15875</xdr:rowOff>
    </xdr:to>
    <xdr:sp macro="" textlink="">
      <xdr:nvSpPr>
        <xdr:cNvPr id="12" name="大かっこ 11">
          <a:extLst>
            <a:ext uri="{FF2B5EF4-FFF2-40B4-BE49-F238E27FC236}">
              <a16:creationId xmlns:a16="http://schemas.microsoft.com/office/drawing/2014/main" id="{00000000-0008-0000-0300-00000C000000}"/>
            </a:ext>
          </a:extLst>
        </xdr:cNvPr>
        <xdr:cNvSpPr/>
      </xdr:nvSpPr>
      <xdr:spPr>
        <a:xfrm>
          <a:off x="127000" y="7659687"/>
          <a:ext cx="7810503" cy="2627313"/>
        </a:xfrm>
        <a:custGeom>
          <a:avLst/>
          <a:gdLst>
            <a:gd name="connsiteX0" fmla="*/ 0 w 7810499"/>
            <a:gd name="connsiteY0" fmla="*/ 433925 h 2603500"/>
            <a:gd name="connsiteX1" fmla="*/ 433925 w 7810499"/>
            <a:gd name="connsiteY1" fmla="*/ 0 h 2603500"/>
            <a:gd name="connsiteX2" fmla="*/ 7376574 w 7810499"/>
            <a:gd name="connsiteY2" fmla="*/ 0 h 2603500"/>
            <a:gd name="connsiteX3" fmla="*/ 7810499 w 7810499"/>
            <a:gd name="connsiteY3" fmla="*/ 433925 h 2603500"/>
            <a:gd name="connsiteX4" fmla="*/ 7810499 w 7810499"/>
            <a:gd name="connsiteY4" fmla="*/ 2169575 h 2603500"/>
            <a:gd name="connsiteX5" fmla="*/ 7376574 w 7810499"/>
            <a:gd name="connsiteY5" fmla="*/ 2603500 h 2603500"/>
            <a:gd name="connsiteX6" fmla="*/ 433925 w 7810499"/>
            <a:gd name="connsiteY6" fmla="*/ 2603500 h 2603500"/>
            <a:gd name="connsiteX7" fmla="*/ 0 w 7810499"/>
            <a:gd name="connsiteY7" fmla="*/ 2169575 h 2603500"/>
            <a:gd name="connsiteX8" fmla="*/ 0 w 7810499"/>
            <a:gd name="connsiteY8" fmla="*/ 433925 h 2603500"/>
            <a:gd name="connsiteX0" fmla="*/ 433925 w 7810499"/>
            <a:gd name="connsiteY0" fmla="*/ 2603500 h 2603500"/>
            <a:gd name="connsiteX1" fmla="*/ 0 w 7810499"/>
            <a:gd name="connsiteY1" fmla="*/ 2169575 h 2603500"/>
            <a:gd name="connsiteX2" fmla="*/ 0 w 7810499"/>
            <a:gd name="connsiteY2" fmla="*/ 433925 h 2603500"/>
            <a:gd name="connsiteX3" fmla="*/ 433925 w 7810499"/>
            <a:gd name="connsiteY3" fmla="*/ 0 h 2603500"/>
            <a:gd name="connsiteX4" fmla="*/ 7376574 w 7810499"/>
            <a:gd name="connsiteY4" fmla="*/ 0 h 2603500"/>
            <a:gd name="connsiteX5" fmla="*/ 7810499 w 7810499"/>
            <a:gd name="connsiteY5" fmla="*/ 433925 h 2603500"/>
            <a:gd name="connsiteX6" fmla="*/ 7810499 w 7810499"/>
            <a:gd name="connsiteY6" fmla="*/ 2169575 h 2603500"/>
            <a:gd name="connsiteX7" fmla="*/ 7376574 w 7810499"/>
            <a:gd name="connsiteY7" fmla="*/ 2603500 h 2603500"/>
            <a:gd name="connsiteX0" fmla="*/ 0 w 7810499"/>
            <a:gd name="connsiteY0" fmla="*/ 433925 h 2603500"/>
            <a:gd name="connsiteX1" fmla="*/ 433925 w 7810499"/>
            <a:gd name="connsiteY1" fmla="*/ 0 h 2603500"/>
            <a:gd name="connsiteX2" fmla="*/ 7376574 w 7810499"/>
            <a:gd name="connsiteY2" fmla="*/ 0 h 2603500"/>
            <a:gd name="connsiteX3" fmla="*/ 7810499 w 7810499"/>
            <a:gd name="connsiteY3" fmla="*/ 433925 h 2603500"/>
            <a:gd name="connsiteX4" fmla="*/ 7810499 w 7810499"/>
            <a:gd name="connsiteY4" fmla="*/ 2169575 h 2603500"/>
            <a:gd name="connsiteX5" fmla="*/ 7376574 w 7810499"/>
            <a:gd name="connsiteY5" fmla="*/ 2603500 h 2603500"/>
            <a:gd name="connsiteX6" fmla="*/ 433925 w 7810499"/>
            <a:gd name="connsiteY6" fmla="*/ 2603500 h 2603500"/>
            <a:gd name="connsiteX7" fmla="*/ 0 w 7810499"/>
            <a:gd name="connsiteY7" fmla="*/ 2169575 h 2603500"/>
            <a:gd name="connsiteX8" fmla="*/ 0 w 7810499"/>
            <a:gd name="connsiteY8" fmla="*/ 433925 h 2603500"/>
            <a:gd name="connsiteX0" fmla="*/ 433925 w 7810499"/>
            <a:gd name="connsiteY0" fmla="*/ 2603500 h 2603500"/>
            <a:gd name="connsiteX1" fmla="*/ 0 w 7810499"/>
            <a:gd name="connsiteY1" fmla="*/ 2169575 h 2603500"/>
            <a:gd name="connsiteX2" fmla="*/ 0 w 7810499"/>
            <a:gd name="connsiteY2" fmla="*/ 433925 h 2603500"/>
            <a:gd name="connsiteX3" fmla="*/ 259300 w 7810499"/>
            <a:gd name="connsiteY3" fmla="*/ 0 h 2603500"/>
            <a:gd name="connsiteX4" fmla="*/ 7376574 w 7810499"/>
            <a:gd name="connsiteY4" fmla="*/ 0 h 2603500"/>
            <a:gd name="connsiteX5" fmla="*/ 7810499 w 7810499"/>
            <a:gd name="connsiteY5" fmla="*/ 433925 h 2603500"/>
            <a:gd name="connsiteX6" fmla="*/ 7810499 w 7810499"/>
            <a:gd name="connsiteY6" fmla="*/ 2169575 h 2603500"/>
            <a:gd name="connsiteX7" fmla="*/ 7376574 w 7810499"/>
            <a:gd name="connsiteY7" fmla="*/ 2603500 h 2603500"/>
            <a:gd name="connsiteX0" fmla="*/ 0 w 7810503"/>
            <a:gd name="connsiteY0" fmla="*/ 457738 h 2627313"/>
            <a:gd name="connsiteX1" fmla="*/ 433925 w 7810503"/>
            <a:gd name="connsiteY1" fmla="*/ 23813 h 2627313"/>
            <a:gd name="connsiteX2" fmla="*/ 7376574 w 7810503"/>
            <a:gd name="connsiteY2" fmla="*/ 23813 h 2627313"/>
            <a:gd name="connsiteX3" fmla="*/ 7810499 w 7810503"/>
            <a:gd name="connsiteY3" fmla="*/ 457738 h 2627313"/>
            <a:gd name="connsiteX4" fmla="*/ 7810499 w 7810503"/>
            <a:gd name="connsiteY4" fmla="*/ 2193388 h 2627313"/>
            <a:gd name="connsiteX5" fmla="*/ 7376574 w 7810503"/>
            <a:gd name="connsiteY5" fmla="*/ 2627313 h 2627313"/>
            <a:gd name="connsiteX6" fmla="*/ 433925 w 7810503"/>
            <a:gd name="connsiteY6" fmla="*/ 2627313 h 2627313"/>
            <a:gd name="connsiteX7" fmla="*/ 0 w 7810503"/>
            <a:gd name="connsiteY7" fmla="*/ 2193388 h 2627313"/>
            <a:gd name="connsiteX8" fmla="*/ 0 w 7810503"/>
            <a:gd name="connsiteY8" fmla="*/ 457738 h 2627313"/>
            <a:gd name="connsiteX0" fmla="*/ 433925 w 7810503"/>
            <a:gd name="connsiteY0" fmla="*/ 2627313 h 2627313"/>
            <a:gd name="connsiteX1" fmla="*/ 0 w 7810503"/>
            <a:gd name="connsiteY1" fmla="*/ 2193388 h 2627313"/>
            <a:gd name="connsiteX2" fmla="*/ 0 w 7810503"/>
            <a:gd name="connsiteY2" fmla="*/ 457738 h 2627313"/>
            <a:gd name="connsiteX3" fmla="*/ 259300 w 7810503"/>
            <a:gd name="connsiteY3" fmla="*/ 23813 h 2627313"/>
            <a:gd name="connsiteX4" fmla="*/ 7575011 w 7810503"/>
            <a:gd name="connsiteY4" fmla="*/ 0 h 2627313"/>
            <a:gd name="connsiteX5" fmla="*/ 7810499 w 7810503"/>
            <a:gd name="connsiteY5" fmla="*/ 457738 h 2627313"/>
            <a:gd name="connsiteX6" fmla="*/ 7810499 w 7810503"/>
            <a:gd name="connsiteY6" fmla="*/ 2193388 h 2627313"/>
            <a:gd name="connsiteX7" fmla="*/ 7376574 w 7810503"/>
            <a:gd name="connsiteY7" fmla="*/ 2627313 h 2627313"/>
            <a:gd name="connsiteX0" fmla="*/ 0 w 7810503"/>
            <a:gd name="connsiteY0" fmla="*/ 457738 h 2627313"/>
            <a:gd name="connsiteX1" fmla="*/ 433925 w 7810503"/>
            <a:gd name="connsiteY1" fmla="*/ 23813 h 2627313"/>
            <a:gd name="connsiteX2" fmla="*/ 7376574 w 7810503"/>
            <a:gd name="connsiteY2" fmla="*/ 23813 h 2627313"/>
            <a:gd name="connsiteX3" fmla="*/ 7810499 w 7810503"/>
            <a:gd name="connsiteY3" fmla="*/ 457738 h 2627313"/>
            <a:gd name="connsiteX4" fmla="*/ 7810499 w 7810503"/>
            <a:gd name="connsiteY4" fmla="*/ 2193388 h 2627313"/>
            <a:gd name="connsiteX5" fmla="*/ 7376574 w 7810503"/>
            <a:gd name="connsiteY5" fmla="*/ 2627313 h 2627313"/>
            <a:gd name="connsiteX6" fmla="*/ 433925 w 7810503"/>
            <a:gd name="connsiteY6" fmla="*/ 2627313 h 2627313"/>
            <a:gd name="connsiteX7" fmla="*/ 0 w 7810503"/>
            <a:gd name="connsiteY7" fmla="*/ 2193388 h 2627313"/>
            <a:gd name="connsiteX8" fmla="*/ 0 w 7810503"/>
            <a:gd name="connsiteY8" fmla="*/ 457738 h 2627313"/>
            <a:gd name="connsiteX0" fmla="*/ 433925 w 7810503"/>
            <a:gd name="connsiteY0" fmla="*/ 2627313 h 2627313"/>
            <a:gd name="connsiteX1" fmla="*/ 0 w 7810503"/>
            <a:gd name="connsiteY1" fmla="*/ 2193388 h 2627313"/>
            <a:gd name="connsiteX2" fmla="*/ 0 w 7810503"/>
            <a:gd name="connsiteY2" fmla="*/ 457738 h 2627313"/>
            <a:gd name="connsiteX3" fmla="*/ 259300 w 7810503"/>
            <a:gd name="connsiteY3" fmla="*/ 23813 h 2627313"/>
            <a:gd name="connsiteX4" fmla="*/ 7575011 w 7810503"/>
            <a:gd name="connsiteY4" fmla="*/ 0 h 2627313"/>
            <a:gd name="connsiteX5" fmla="*/ 7810499 w 7810503"/>
            <a:gd name="connsiteY5" fmla="*/ 457738 h 2627313"/>
            <a:gd name="connsiteX6" fmla="*/ 7810499 w 7810503"/>
            <a:gd name="connsiteY6" fmla="*/ 2193388 h 2627313"/>
            <a:gd name="connsiteX7" fmla="*/ 7503574 w 7810503"/>
            <a:gd name="connsiteY7" fmla="*/ 2595563 h 2627313"/>
            <a:gd name="connsiteX0" fmla="*/ 0 w 7810503"/>
            <a:gd name="connsiteY0" fmla="*/ 457738 h 2627313"/>
            <a:gd name="connsiteX1" fmla="*/ 433925 w 7810503"/>
            <a:gd name="connsiteY1" fmla="*/ 23813 h 2627313"/>
            <a:gd name="connsiteX2" fmla="*/ 7376574 w 7810503"/>
            <a:gd name="connsiteY2" fmla="*/ 23813 h 2627313"/>
            <a:gd name="connsiteX3" fmla="*/ 7810499 w 7810503"/>
            <a:gd name="connsiteY3" fmla="*/ 457738 h 2627313"/>
            <a:gd name="connsiteX4" fmla="*/ 7810499 w 7810503"/>
            <a:gd name="connsiteY4" fmla="*/ 2193388 h 2627313"/>
            <a:gd name="connsiteX5" fmla="*/ 7376574 w 7810503"/>
            <a:gd name="connsiteY5" fmla="*/ 2627313 h 2627313"/>
            <a:gd name="connsiteX6" fmla="*/ 433925 w 7810503"/>
            <a:gd name="connsiteY6" fmla="*/ 2627313 h 2627313"/>
            <a:gd name="connsiteX7" fmla="*/ 0 w 7810503"/>
            <a:gd name="connsiteY7" fmla="*/ 2193388 h 2627313"/>
            <a:gd name="connsiteX8" fmla="*/ 0 w 7810503"/>
            <a:gd name="connsiteY8" fmla="*/ 457738 h 2627313"/>
            <a:gd name="connsiteX0" fmla="*/ 346612 w 7810503"/>
            <a:gd name="connsiteY0" fmla="*/ 2619375 h 2627313"/>
            <a:gd name="connsiteX1" fmla="*/ 0 w 7810503"/>
            <a:gd name="connsiteY1" fmla="*/ 2193388 h 2627313"/>
            <a:gd name="connsiteX2" fmla="*/ 0 w 7810503"/>
            <a:gd name="connsiteY2" fmla="*/ 457738 h 2627313"/>
            <a:gd name="connsiteX3" fmla="*/ 259300 w 7810503"/>
            <a:gd name="connsiteY3" fmla="*/ 23813 h 2627313"/>
            <a:gd name="connsiteX4" fmla="*/ 7575011 w 7810503"/>
            <a:gd name="connsiteY4" fmla="*/ 0 h 2627313"/>
            <a:gd name="connsiteX5" fmla="*/ 7810499 w 7810503"/>
            <a:gd name="connsiteY5" fmla="*/ 457738 h 2627313"/>
            <a:gd name="connsiteX6" fmla="*/ 7810499 w 7810503"/>
            <a:gd name="connsiteY6" fmla="*/ 2193388 h 2627313"/>
            <a:gd name="connsiteX7" fmla="*/ 7503574 w 7810503"/>
            <a:gd name="connsiteY7" fmla="*/ 2595563 h 26273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810503" h="2627313" stroke="0" extrusionOk="0">
              <a:moveTo>
                <a:pt x="0" y="457738"/>
              </a:moveTo>
              <a:cubicBezTo>
                <a:pt x="0" y="218088"/>
                <a:pt x="194275" y="23813"/>
                <a:pt x="433925" y="23813"/>
              </a:cubicBezTo>
              <a:lnTo>
                <a:pt x="7376574" y="23813"/>
              </a:lnTo>
              <a:cubicBezTo>
                <a:pt x="7616224" y="23813"/>
                <a:pt x="7810499" y="218088"/>
                <a:pt x="7810499" y="457738"/>
              </a:cubicBezTo>
              <a:lnTo>
                <a:pt x="7810499" y="2193388"/>
              </a:lnTo>
              <a:cubicBezTo>
                <a:pt x="7810499" y="2433038"/>
                <a:pt x="7616224" y="2627313"/>
                <a:pt x="7376574" y="2627313"/>
              </a:cubicBezTo>
              <a:lnTo>
                <a:pt x="433925" y="2627313"/>
              </a:lnTo>
              <a:cubicBezTo>
                <a:pt x="194275" y="2627313"/>
                <a:pt x="0" y="2433038"/>
                <a:pt x="0" y="2193388"/>
              </a:cubicBezTo>
              <a:lnTo>
                <a:pt x="0" y="457738"/>
              </a:lnTo>
              <a:close/>
            </a:path>
            <a:path w="7810503" h="2627313" fill="none">
              <a:moveTo>
                <a:pt x="346612" y="2619375"/>
              </a:moveTo>
              <a:cubicBezTo>
                <a:pt x="106962" y="2619375"/>
                <a:pt x="0" y="2433038"/>
                <a:pt x="0" y="2193388"/>
              </a:cubicBezTo>
              <a:lnTo>
                <a:pt x="0" y="457738"/>
              </a:lnTo>
              <a:cubicBezTo>
                <a:pt x="0" y="218088"/>
                <a:pt x="19650" y="23813"/>
                <a:pt x="259300" y="23813"/>
              </a:cubicBezTo>
              <a:moveTo>
                <a:pt x="7575011" y="0"/>
              </a:moveTo>
              <a:cubicBezTo>
                <a:pt x="7814661" y="0"/>
                <a:pt x="7810499" y="218088"/>
                <a:pt x="7810499" y="457738"/>
              </a:cubicBezTo>
              <a:lnTo>
                <a:pt x="7810499" y="2193388"/>
              </a:lnTo>
              <a:cubicBezTo>
                <a:pt x="7810499" y="2433038"/>
                <a:pt x="7743224" y="2595563"/>
                <a:pt x="7503574" y="2595563"/>
              </a:cubicBezTo>
            </a:path>
          </a:pathLst>
        </a:cu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14</xdr:col>
      <xdr:colOff>332710</xdr:colOff>
      <xdr:row>2</xdr:row>
      <xdr:rowOff>125045</xdr:rowOff>
    </xdr:from>
    <xdr:to>
      <xdr:col>18</xdr:col>
      <xdr:colOff>456534</xdr:colOff>
      <xdr:row>4</xdr:row>
      <xdr:rowOff>87807</xdr:rowOff>
    </xdr:to>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8565031" y="642116"/>
          <a:ext cx="2736396" cy="670334"/>
        </a:xfrm>
        <a:prstGeom prst="wedgeRectCallout">
          <a:avLst>
            <a:gd name="adj1" fmla="val -55390"/>
            <a:gd name="adj2" fmla="val -33125"/>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４．事業実施体制</a:t>
          </a:r>
          <a:r>
            <a:rPr kumimoji="1" lang="en-US" altLang="ja-JP" sz="1100"/>
            <a:t>】</a:t>
          </a:r>
        </a:p>
        <a:p>
          <a:pPr algn="l"/>
          <a:r>
            <a:rPr kumimoji="1" lang="ja-JP" altLang="en-US" sz="1100"/>
            <a:t>必ず全項目記入してください</a:t>
          </a:r>
          <a:endParaRPr kumimoji="1" lang="en-US" altLang="ja-JP" sz="1100"/>
        </a:p>
      </xdr:txBody>
    </xdr:sp>
    <xdr:clientData/>
  </xdr:twoCellAnchor>
  <xdr:twoCellAnchor>
    <xdr:from>
      <xdr:col>1</xdr:col>
      <xdr:colOff>83231</xdr:colOff>
      <xdr:row>40</xdr:row>
      <xdr:rowOff>109081</xdr:rowOff>
    </xdr:from>
    <xdr:to>
      <xdr:col>12</xdr:col>
      <xdr:colOff>238578</xdr:colOff>
      <xdr:row>43</xdr:row>
      <xdr:rowOff>121781</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73517" y="9289367"/>
          <a:ext cx="7167561" cy="69305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editAs="oneCell">
    <xdr:from>
      <xdr:col>14</xdr:col>
      <xdr:colOff>399142</xdr:colOff>
      <xdr:row>39</xdr:row>
      <xdr:rowOff>27214</xdr:rowOff>
    </xdr:from>
    <xdr:to>
      <xdr:col>21</xdr:col>
      <xdr:colOff>344713</xdr:colOff>
      <xdr:row>43</xdr:row>
      <xdr:rowOff>190500</xdr:rowOff>
    </xdr:to>
    <xdr:sp macro="" textlink="">
      <xdr:nvSpPr>
        <xdr:cNvPr id="4" name="吹き出し: 四角形 3">
          <a:extLst>
            <a:ext uri="{FF2B5EF4-FFF2-40B4-BE49-F238E27FC236}">
              <a16:creationId xmlns:a16="http://schemas.microsoft.com/office/drawing/2014/main" id="{00000000-0008-0000-0300-000004000000}"/>
            </a:ext>
          </a:extLst>
        </xdr:cNvPr>
        <xdr:cNvSpPr/>
      </xdr:nvSpPr>
      <xdr:spPr>
        <a:xfrm>
          <a:off x="8735785" y="9334500"/>
          <a:ext cx="4581071" cy="1070429"/>
        </a:xfrm>
        <a:prstGeom prst="wedgeRectCallout">
          <a:avLst>
            <a:gd name="adj1" fmla="val -55390"/>
            <a:gd name="adj2" fmla="val -33125"/>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追記事項がある場合に記入してください。</a:t>
          </a:r>
          <a:endParaRPr lang="ja-JP" altLang="ja-JP">
            <a:effectLst/>
          </a:endParaRPr>
        </a:p>
        <a:p>
          <a:r>
            <a:rPr kumimoji="1" lang="ja-JP" altLang="en-US" sz="1100">
              <a:solidFill>
                <a:schemeClr val="lt1"/>
              </a:solidFill>
              <a:effectLst/>
              <a:latin typeface="+mn-lt"/>
              <a:ea typeface="+mn-ea"/>
              <a:cs typeface="+mn-cs"/>
            </a:rPr>
            <a:t>女性の就農環境改善計画書</a:t>
          </a:r>
          <a:r>
            <a:rPr kumimoji="1" lang="ja-JP" altLang="ja-JP" sz="1100">
              <a:solidFill>
                <a:schemeClr val="lt1"/>
              </a:solidFill>
              <a:effectLst/>
              <a:latin typeface="+mn-lt"/>
              <a:ea typeface="+mn-ea"/>
              <a:cs typeface="+mn-cs"/>
            </a:rPr>
            <a:t>の２との整合を図って記載してください。</a:t>
          </a:r>
          <a:endParaRPr lang="ja-JP" altLang="ja-JP">
            <a:effectLst/>
          </a:endParaRPr>
        </a:p>
        <a:p>
          <a:r>
            <a:rPr kumimoji="1" lang="ja-JP" altLang="ja-JP" sz="1100">
              <a:solidFill>
                <a:schemeClr val="lt1"/>
              </a:solidFill>
              <a:effectLst/>
              <a:latin typeface="+mn-lt"/>
              <a:ea typeface="+mn-ea"/>
              <a:cs typeface="+mn-cs"/>
            </a:rPr>
            <a:t>文字が見切れる場合は、セル幅を広げてください。</a:t>
          </a:r>
          <a:endParaRPr lang="ja-JP" altLang="ja-JP">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365125</xdr:colOff>
      <xdr:row>2</xdr:row>
      <xdr:rowOff>33337</xdr:rowOff>
    </xdr:from>
    <xdr:to>
      <xdr:col>12</xdr:col>
      <xdr:colOff>219075</xdr:colOff>
      <xdr:row>10</xdr:row>
      <xdr:rowOff>23813</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514537" y="518925"/>
          <a:ext cx="6614832" cy="184318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xdr:txBody>
    </xdr:sp>
    <xdr:clientData/>
  </xdr:twoCellAnchor>
  <xdr:twoCellAnchor>
    <xdr:from>
      <xdr:col>1</xdr:col>
      <xdr:colOff>385763</xdr:colOff>
      <xdr:row>13</xdr:row>
      <xdr:rowOff>28575</xdr:rowOff>
    </xdr:from>
    <xdr:to>
      <xdr:col>12</xdr:col>
      <xdr:colOff>233363</xdr:colOff>
      <xdr:row>21</xdr:row>
      <xdr:rowOff>19051</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538163" y="6072188"/>
          <a:ext cx="7391400" cy="1781176"/>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xdr:txBody>
    </xdr:sp>
    <xdr:clientData/>
  </xdr:twoCellAnchor>
  <xdr:twoCellAnchor editAs="oneCell">
    <xdr:from>
      <xdr:col>14</xdr:col>
      <xdr:colOff>385822</xdr:colOff>
      <xdr:row>3</xdr:row>
      <xdr:rowOff>192911</xdr:rowOff>
    </xdr:from>
    <xdr:to>
      <xdr:col>21</xdr:col>
      <xdr:colOff>153565</xdr:colOff>
      <xdr:row>5</xdr:row>
      <xdr:rowOff>222733</xdr:rowOff>
    </xdr:to>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8451930" y="904272"/>
          <a:ext cx="4409673" cy="487986"/>
        </a:xfrm>
        <a:prstGeom prst="wedgeRectCallout">
          <a:avLst>
            <a:gd name="adj1" fmla="val -55390"/>
            <a:gd name="adj2" fmla="val -33125"/>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文字が見切れる場合は、セル幅を広げてください。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407147</xdr:colOff>
      <xdr:row>5</xdr:row>
      <xdr:rowOff>29882</xdr:rowOff>
    </xdr:from>
    <xdr:to>
      <xdr:col>13</xdr:col>
      <xdr:colOff>495779</xdr:colOff>
      <xdr:row>6</xdr:row>
      <xdr:rowOff>27863</xdr:rowOff>
    </xdr:to>
    <xdr:sp macro="" textlink="">
      <xdr:nvSpPr>
        <xdr:cNvPr id="2" name="吹き出し: 四角形 1">
          <a:extLst>
            <a:ext uri="{FF2B5EF4-FFF2-40B4-BE49-F238E27FC236}">
              <a16:creationId xmlns:a16="http://schemas.microsoft.com/office/drawing/2014/main" id="{00000000-0008-0000-0700-000002000000}"/>
            </a:ext>
          </a:extLst>
        </xdr:cNvPr>
        <xdr:cNvSpPr/>
      </xdr:nvSpPr>
      <xdr:spPr>
        <a:xfrm>
          <a:off x="7944971" y="1270000"/>
          <a:ext cx="2718279" cy="666038"/>
        </a:xfrm>
        <a:prstGeom prst="wedgeRectCallout">
          <a:avLst>
            <a:gd name="adj1" fmla="val -55390"/>
            <a:gd name="adj2" fmla="val -33125"/>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市町村負担額（</a:t>
          </a:r>
          <a:r>
            <a:rPr kumimoji="1" lang="en-US" altLang="ja-JP" sz="1100"/>
            <a:t>B)</a:t>
          </a:r>
          <a:r>
            <a:rPr kumimoji="1" lang="ja-JP" altLang="en-US" sz="1100"/>
            <a:t>を入力してください</a:t>
          </a:r>
          <a:endParaRPr kumimoji="1" lang="en-US" altLang="ja-JP" sz="1100"/>
        </a:p>
        <a:p>
          <a:pPr algn="l"/>
          <a:r>
            <a:rPr kumimoji="1" lang="ja-JP" altLang="en-US" sz="1100"/>
            <a:t>（該当がない場合は、０を入力）</a:t>
          </a:r>
          <a:endParaRPr kumimoji="1" lang="en-US" altLang="ja-JP" sz="1100"/>
        </a:p>
      </xdr:txBody>
    </xdr:sp>
    <xdr:clientData/>
  </xdr:twoCellAnchor>
  <xdr:twoCellAnchor editAs="oneCell">
    <xdr:from>
      <xdr:col>9</xdr:col>
      <xdr:colOff>273796</xdr:colOff>
      <xdr:row>14</xdr:row>
      <xdr:rowOff>134470</xdr:rowOff>
    </xdr:from>
    <xdr:to>
      <xdr:col>14</xdr:col>
      <xdr:colOff>542737</xdr:colOff>
      <xdr:row>18</xdr:row>
      <xdr:rowOff>44824</xdr:rowOff>
    </xdr:to>
    <xdr:sp macro="" textlink="">
      <xdr:nvSpPr>
        <xdr:cNvPr id="3" name="吹き出し: 四角形 2">
          <a:extLst>
            <a:ext uri="{FF2B5EF4-FFF2-40B4-BE49-F238E27FC236}">
              <a16:creationId xmlns:a16="http://schemas.microsoft.com/office/drawing/2014/main" id="{00000000-0008-0000-0700-000003000000}"/>
            </a:ext>
          </a:extLst>
        </xdr:cNvPr>
        <xdr:cNvSpPr/>
      </xdr:nvSpPr>
      <xdr:spPr>
        <a:xfrm>
          <a:off x="7848972" y="4840941"/>
          <a:ext cx="3581027" cy="896471"/>
        </a:xfrm>
        <a:prstGeom prst="wedgeRectCallout">
          <a:avLst>
            <a:gd name="adj1" fmla="val -55390"/>
            <a:gd name="adj2" fmla="val -33125"/>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事業実施経費（第４の（２））の応募者で、昨年度採択されている場合は「前年度予算額に記入してください（該当がない場合は、０を入力）</a:t>
          </a:r>
        </a:p>
        <a:p>
          <a:pPr algn="l"/>
          <a:endParaRPr kumimoji="1" lang="en-US" altLang="ja-JP" sz="1100"/>
        </a:p>
      </xdr:txBody>
    </xdr:sp>
    <xdr:clientData/>
  </xdr:twoCellAnchor>
  <xdr:twoCellAnchor editAs="oneCell">
    <xdr:from>
      <xdr:col>9</xdr:col>
      <xdr:colOff>333001</xdr:colOff>
      <xdr:row>23</xdr:row>
      <xdr:rowOff>238497</xdr:rowOff>
    </xdr:from>
    <xdr:to>
      <xdr:col>14</xdr:col>
      <xdr:colOff>246529</xdr:colOff>
      <xdr:row>26</xdr:row>
      <xdr:rowOff>11205</xdr:rowOff>
    </xdr:to>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7908177" y="7365438"/>
          <a:ext cx="3219264" cy="1229473"/>
        </a:xfrm>
        <a:prstGeom prst="wedgeRectCallout">
          <a:avLst>
            <a:gd name="adj1" fmla="val -55390"/>
            <a:gd name="adj2" fmla="val -33125"/>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事業実施経費（第４の（２））の応募者で、昨年度採択されている場合は「前年度予算額に記入してください（該当がない場合は、０を入力）</a:t>
          </a:r>
        </a:p>
        <a:p>
          <a:pPr algn="l"/>
          <a:endParaRPr kumimoji="1" lang="en-US" altLang="ja-JP"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06448-C155-414E-A6D4-6CBEE8512395}">
  <sheetPr>
    <tabColor theme="4" tint="0.79998168889431442"/>
  </sheetPr>
  <dimension ref="B2:L22"/>
  <sheetViews>
    <sheetView showGridLines="0" view="pageBreakPreview" zoomScale="85" zoomScaleNormal="100" zoomScaleSheetLayoutView="85" workbookViewId="0">
      <selection activeCell="P26" sqref="P26"/>
    </sheetView>
  </sheetViews>
  <sheetFormatPr defaultRowHeight="18"/>
  <cols>
    <col min="8" max="8" width="7.25" customWidth="1"/>
    <col min="9" max="9" width="9.75" customWidth="1"/>
    <col min="10" max="10" width="6.83203125" customWidth="1"/>
  </cols>
  <sheetData>
    <row r="2" spans="2:12">
      <c r="G2" s="8" t="s">
        <v>179</v>
      </c>
      <c r="I2" s="180"/>
      <c r="J2" s="180"/>
      <c r="K2" s="180"/>
      <c r="L2" t="s">
        <v>112</v>
      </c>
    </row>
    <row r="3" spans="2:12" ht="9.4" customHeight="1">
      <c r="G3" s="8"/>
    </row>
    <row r="4" spans="2:12" ht="22.5">
      <c r="D4" s="199" t="s">
        <v>0</v>
      </c>
      <c r="E4" s="199"/>
      <c r="F4" s="199"/>
      <c r="G4" s="199"/>
      <c r="H4" s="199"/>
    </row>
    <row r="6" spans="2:12" ht="18.5" thickBot="1"/>
    <row r="7" spans="2:12" ht="17.649999999999999" customHeight="1">
      <c r="B7" s="181" t="s">
        <v>1</v>
      </c>
      <c r="C7" s="190" t="s">
        <v>2</v>
      </c>
      <c r="D7" s="191"/>
      <c r="E7" s="191"/>
      <c r="F7" s="191"/>
      <c r="G7" s="191"/>
      <c r="H7" s="191"/>
      <c r="I7" s="192"/>
      <c r="J7" s="184" t="s">
        <v>3</v>
      </c>
      <c r="K7" s="187" t="s">
        <v>4</v>
      </c>
    </row>
    <row r="8" spans="2:12" ht="21" customHeight="1">
      <c r="B8" s="182"/>
      <c r="C8" s="193"/>
      <c r="D8" s="194"/>
      <c r="E8" s="194"/>
      <c r="F8" s="194"/>
      <c r="G8" s="194"/>
      <c r="H8" s="194"/>
      <c r="I8" s="195"/>
      <c r="J8" s="185"/>
      <c r="K8" s="188"/>
    </row>
    <row r="9" spans="2:12" ht="9.4" customHeight="1" thickBot="1">
      <c r="B9" s="183"/>
      <c r="C9" s="196"/>
      <c r="D9" s="197"/>
      <c r="E9" s="197"/>
      <c r="F9" s="197"/>
      <c r="G9" s="197"/>
      <c r="H9" s="197"/>
      <c r="I9" s="198"/>
      <c r="J9" s="186"/>
      <c r="K9" s="189"/>
    </row>
    <row r="10" spans="2:12">
      <c r="B10" s="178"/>
      <c r="C10" s="173" t="s">
        <v>5</v>
      </c>
      <c r="D10" s="174"/>
      <c r="E10" s="174"/>
      <c r="F10" s="174"/>
      <c r="G10" s="174"/>
      <c r="H10" s="174"/>
      <c r="I10" s="177" t="s">
        <v>6</v>
      </c>
      <c r="J10" s="148" t="s">
        <v>7</v>
      </c>
      <c r="K10" s="142"/>
    </row>
    <row r="11" spans="2:12">
      <c r="B11" s="139"/>
      <c r="C11" s="175"/>
      <c r="D11" s="176"/>
      <c r="E11" s="176"/>
      <c r="F11" s="176"/>
      <c r="G11" s="176"/>
      <c r="H11" s="176"/>
      <c r="I11" s="172"/>
      <c r="J11" s="149"/>
      <c r="K11" s="143"/>
    </row>
    <row r="12" spans="2:12">
      <c r="B12" s="179"/>
      <c r="C12" s="155" t="s">
        <v>8</v>
      </c>
      <c r="D12" s="156"/>
      <c r="E12" s="156"/>
      <c r="F12" s="156"/>
      <c r="G12" s="156"/>
      <c r="H12" s="156"/>
      <c r="I12" s="171" t="s">
        <v>9</v>
      </c>
      <c r="J12" s="150" t="s">
        <v>10</v>
      </c>
      <c r="K12" s="144"/>
    </row>
    <row r="13" spans="2:12">
      <c r="B13" s="139"/>
      <c r="C13" s="157"/>
      <c r="D13" s="158"/>
      <c r="E13" s="158"/>
      <c r="F13" s="158"/>
      <c r="G13" s="158"/>
      <c r="H13" s="158"/>
      <c r="I13" s="172"/>
      <c r="J13" s="151"/>
      <c r="K13" s="145"/>
    </row>
    <row r="14" spans="2:12">
      <c r="B14" s="179"/>
      <c r="C14" s="155" t="s">
        <v>11</v>
      </c>
      <c r="D14" s="156"/>
      <c r="E14" s="156"/>
      <c r="F14" s="156"/>
      <c r="G14" s="156"/>
      <c r="H14" s="156"/>
      <c r="I14" s="171" t="s">
        <v>12</v>
      </c>
      <c r="J14" s="151"/>
      <c r="K14" s="145"/>
    </row>
    <row r="15" spans="2:12">
      <c r="B15" s="139"/>
      <c r="C15" s="157"/>
      <c r="D15" s="158"/>
      <c r="E15" s="158"/>
      <c r="F15" s="158"/>
      <c r="G15" s="158"/>
      <c r="H15" s="158"/>
      <c r="I15" s="172"/>
      <c r="J15" s="152"/>
      <c r="K15" s="143"/>
    </row>
    <row r="16" spans="2:12" ht="17.649999999999999" customHeight="1">
      <c r="B16" s="138"/>
      <c r="C16" s="159" t="s">
        <v>13</v>
      </c>
      <c r="D16" s="160"/>
      <c r="E16" s="160"/>
      <c r="F16" s="160"/>
      <c r="G16" s="160"/>
      <c r="H16" s="160"/>
      <c r="I16" s="161"/>
      <c r="J16" s="153" t="s">
        <v>7</v>
      </c>
      <c r="K16" s="144"/>
    </row>
    <row r="17" spans="2:12">
      <c r="B17" s="138"/>
      <c r="C17" s="159"/>
      <c r="D17" s="160"/>
      <c r="E17" s="160"/>
      <c r="F17" s="160"/>
      <c r="G17" s="160"/>
      <c r="H17" s="160"/>
      <c r="I17" s="161"/>
      <c r="J17" s="153"/>
      <c r="K17" s="145"/>
    </row>
    <row r="18" spans="2:12">
      <c r="B18" s="138"/>
      <c r="C18" s="159"/>
      <c r="D18" s="160"/>
      <c r="E18" s="160"/>
      <c r="F18" s="160"/>
      <c r="G18" s="160"/>
      <c r="H18" s="160"/>
      <c r="I18" s="161"/>
      <c r="J18" s="153"/>
      <c r="K18" s="145"/>
    </row>
    <row r="19" spans="2:12">
      <c r="B19" s="139"/>
      <c r="C19" s="162"/>
      <c r="D19" s="163"/>
      <c r="E19" s="163"/>
      <c r="F19" s="163"/>
      <c r="G19" s="163"/>
      <c r="H19" s="163"/>
      <c r="I19" s="164"/>
      <c r="J19" s="149"/>
      <c r="K19" s="143"/>
    </row>
    <row r="20" spans="2:12">
      <c r="B20" s="140"/>
      <c r="C20" s="159" t="s">
        <v>14</v>
      </c>
      <c r="D20" s="165"/>
      <c r="E20" s="165"/>
      <c r="F20" s="165"/>
      <c r="G20" s="165"/>
      <c r="H20" s="165"/>
      <c r="I20" s="166"/>
      <c r="J20" s="153" t="s">
        <v>7</v>
      </c>
      <c r="K20" s="146"/>
    </row>
    <row r="21" spans="2:12">
      <c r="B21" s="140"/>
      <c r="C21" s="167"/>
      <c r="D21" s="165"/>
      <c r="E21" s="165"/>
      <c r="F21" s="165"/>
      <c r="G21" s="165"/>
      <c r="H21" s="165"/>
      <c r="I21" s="166"/>
      <c r="J21" s="153"/>
      <c r="K21" s="146"/>
    </row>
    <row r="22" spans="2:12" ht="18.5" thickBot="1">
      <c r="B22" s="141"/>
      <c r="C22" s="168"/>
      <c r="D22" s="169"/>
      <c r="E22" s="169"/>
      <c r="F22" s="169"/>
      <c r="G22" s="169"/>
      <c r="H22" s="169"/>
      <c r="I22" s="170"/>
      <c r="J22" s="154"/>
      <c r="K22" s="147"/>
      <c r="L22" s="5"/>
    </row>
  </sheetData>
  <mergeCells count="27">
    <mergeCell ref="I2:K2"/>
    <mergeCell ref="B7:B9"/>
    <mergeCell ref="J7:J9"/>
    <mergeCell ref="K7:K9"/>
    <mergeCell ref="C7:I9"/>
    <mergeCell ref="D4:H4"/>
    <mergeCell ref="C10:H11"/>
    <mergeCell ref="I10:I11"/>
    <mergeCell ref="B10:B11"/>
    <mergeCell ref="B12:B13"/>
    <mergeCell ref="B14:B15"/>
    <mergeCell ref="B16:B19"/>
    <mergeCell ref="B20:B22"/>
    <mergeCell ref="K10:K11"/>
    <mergeCell ref="K12:K15"/>
    <mergeCell ref="K16:K19"/>
    <mergeCell ref="K20:K22"/>
    <mergeCell ref="J10:J11"/>
    <mergeCell ref="J12:J15"/>
    <mergeCell ref="J16:J19"/>
    <mergeCell ref="J20:J22"/>
    <mergeCell ref="C12:H13"/>
    <mergeCell ref="C14:H15"/>
    <mergeCell ref="C16:I19"/>
    <mergeCell ref="C20:I22"/>
    <mergeCell ref="I12:I13"/>
    <mergeCell ref="I14:I15"/>
  </mergeCells>
  <phoneticPr fontId="1"/>
  <conditionalFormatting sqref="I2">
    <cfRule type="containsBlanks" dxfId="11" priority="1">
      <formula>LEN(TRIM(I2))=0</formula>
    </cfRule>
  </conditionalFormatting>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1</xdr:col>
                    <xdr:colOff>222250</xdr:colOff>
                    <xdr:row>11</xdr:row>
                    <xdr:rowOff>95250</xdr:rowOff>
                  </from>
                  <to>
                    <xdr:col>2</xdr:col>
                    <xdr:colOff>152400</xdr:colOff>
                    <xdr:row>12</xdr:row>
                    <xdr:rowOff>101600</xdr:rowOff>
                  </to>
                </anchor>
              </controlPr>
            </control>
          </mc:Choice>
        </mc:AlternateContent>
        <mc:AlternateContent xmlns:mc="http://schemas.openxmlformats.org/markup-compatibility/2006">
          <mc:Choice Requires="x14">
            <control shapeId="13315" r:id="rId5" name="Check Box 3">
              <controlPr defaultSize="0" autoFill="0" autoLine="0" autoPict="0">
                <anchor moveWithCells="1">
                  <from>
                    <xdr:col>1</xdr:col>
                    <xdr:colOff>222250</xdr:colOff>
                    <xdr:row>13</xdr:row>
                    <xdr:rowOff>95250</xdr:rowOff>
                  </from>
                  <to>
                    <xdr:col>2</xdr:col>
                    <xdr:colOff>152400</xdr:colOff>
                    <xdr:row>14</xdr:row>
                    <xdr:rowOff>101600</xdr:rowOff>
                  </to>
                </anchor>
              </controlPr>
            </control>
          </mc:Choice>
        </mc:AlternateContent>
        <mc:AlternateContent xmlns:mc="http://schemas.openxmlformats.org/markup-compatibility/2006">
          <mc:Choice Requires="x14">
            <control shapeId="13317" r:id="rId6" name="Check Box 5">
              <controlPr defaultSize="0" autoFill="0" autoLine="0" autoPict="0">
                <anchor moveWithCells="1">
                  <from>
                    <xdr:col>1</xdr:col>
                    <xdr:colOff>222250</xdr:colOff>
                    <xdr:row>20</xdr:row>
                    <xdr:rowOff>12700</xdr:rowOff>
                  </from>
                  <to>
                    <xdr:col>2</xdr:col>
                    <xdr:colOff>152400</xdr:colOff>
                    <xdr:row>21</xdr:row>
                    <xdr:rowOff>19050</xdr:rowOff>
                  </to>
                </anchor>
              </controlPr>
            </control>
          </mc:Choice>
        </mc:AlternateContent>
        <mc:AlternateContent xmlns:mc="http://schemas.openxmlformats.org/markup-compatibility/2006">
          <mc:Choice Requires="x14">
            <control shapeId="13318" r:id="rId7" name="Check Box 6">
              <controlPr defaultSize="0" autoFill="0" autoLine="0" autoPict="0">
                <anchor moveWithCells="1">
                  <from>
                    <xdr:col>10</xdr:col>
                    <xdr:colOff>222250</xdr:colOff>
                    <xdr:row>20</xdr:row>
                    <xdr:rowOff>12700</xdr:rowOff>
                  </from>
                  <to>
                    <xdr:col>11</xdr:col>
                    <xdr:colOff>152400</xdr:colOff>
                    <xdr:row>21</xdr:row>
                    <xdr:rowOff>19050</xdr:rowOff>
                  </to>
                </anchor>
              </controlPr>
            </control>
          </mc:Choice>
        </mc:AlternateContent>
        <mc:AlternateContent xmlns:mc="http://schemas.openxmlformats.org/markup-compatibility/2006">
          <mc:Choice Requires="x14">
            <control shapeId="13316" r:id="rId8" name="Check Box 4">
              <controlPr defaultSize="0" autoFill="0" autoLine="0" autoPict="0">
                <anchor moveWithCells="1">
                  <from>
                    <xdr:col>1</xdr:col>
                    <xdr:colOff>222250</xdr:colOff>
                    <xdr:row>16</xdr:row>
                    <xdr:rowOff>76200</xdr:rowOff>
                  </from>
                  <to>
                    <xdr:col>2</xdr:col>
                    <xdr:colOff>152400</xdr:colOff>
                    <xdr:row>17</xdr:row>
                    <xdr:rowOff>82550</xdr:rowOff>
                  </to>
                </anchor>
              </controlPr>
            </control>
          </mc:Choice>
        </mc:AlternateContent>
        <mc:AlternateContent xmlns:mc="http://schemas.openxmlformats.org/markup-compatibility/2006">
          <mc:Choice Requires="x14">
            <control shapeId="13319" r:id="rId9" name="Check Box 7">
              <controlPr defaultSize="0" autoFill="0" autoLine="0" autoPict="0">
                <anchor moveWithCells="1">
                  <from>
                    <xdr:col>10</xdr:col>
                    <xdr:colOff>222250</xdr:colOff>
                    <xdr:row>16</xdr:row>
                    <xdr:rowOff>76200</xdr:rowOff>
                  </from>
                  <to>
                    <xdr:col>11</xdr:col>
                    <xdr:colOff>152400</xdr:colOff>
                    <xdr:row>17</xdr:row>
                    <xdr:rowOff>82550</xdr:rowOff>
                  </to>
                </anchor>
              </controlPr>
            </control>
          </mc:Choice>
        </mc:AlternateContent>
        <mc:AlternateContent xmlns:mc="http://schemas.openxmlformats.org/markup-compatibility/2006">
          <mc:Choice Requires="x14">
            <control shapeId="13320" r:id="rId10" name="Check Box 8">
              <controlPr defaultSize="0" autoFill="0" autoLine="0" autoPict="0">
                <anchor moveWithCells="1">
                  <from>
                    <xdr:col>10</xdr:col>
                    <xdr:colOff>222250</xdr:colOff>
                    <xdr:row>12</xdr:row>
                    <xdr:rowOff>76200</xdr:rowOff>
                  </from>
                  <to>
                    <xdr:col>11</xdr:col>
                    <xdr:colOff>152400</xdr:colOff>
                    <xdr:row>13</xdr:row>
                    <xdr:rowOff>82550</xdr:rowOff>
                  </to>
                </anchor>
              </controlPr>
            </control>
          </mc:Choice>
        </mc:AlternateContent>
        <mc:AlternateContent xmlns:mc="http://schemas.openxmlformats.org/markup-compatibility/2006">
          <mc:Choice Requires="x14">
            <control shapeId="13313" r:id="rId11" name="Check Box 1">
              <controlPr defaultSize="0" autoFill="0" autoLine="0" autoPict="0">
                <anchor moveWithCells="1">
                  <from>
                    <xdr:col>1</xdr:col>
                    <xdr:colOff>222250</xdr:colOff>
                    <xdr:row>9</xdr:row>
                    <xdr:rowOff>95250</xdr:rowOff>
                  </from>
                  <to>
                    <xdr:col>2</xdr:col>
                    <xdr:colOff>152400</xdr:colOff>
                    <xdr:row>10</xdr:row>
                    <xdr:rowOff>101600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10</xdr:col>
                    <xdr:colOff>222250</xdr:colOff>
                    <xdr:row>9</xdr:row>
                    <xdr:rowOff>95250</xdr:rowOff>
                  </from>
                  <to>
                    <xdr:col>11</xdr:col>
                    <xdr:colOff>152400</xdr:colOff>
                    <xdr:row>10</xdr:row>
                    <xdr:rowOff>101600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E6032-7BB4-40D1-89A5-0F48BF9D8D38}">
  <sheetPr>
    <tabColor theme="4" tint="0.79998168889431442"/>
  </sheetPr>
  <dimension ref="A1:M42"/>
  <sheetViews>
    <sheetView showGridLines="0" showWhiteSpace="0" view="pageBreakPreview" topLeftCell="A2" zoomScale="72" zoomScaleNormal="70" zoomScaleSheetLayoutView="72" workbookViewId="0">
      <selection activeCell="B16" sqref="B16:L16"/>
    </sheetView>
  </sheetViews>
  <sheetFormatPr defaultColWidth="8.58203125" defaultRowHeight="18"/>
  <cols>
    <col min="1" max="1" width="3.75" style="28" customWidth="1"/>
    <col min="2" max="2" width="8.08203125" style="28" customWidth="1"/>
    <col min="3" max="3" width="21.33203125" style="28" customWidth="1"/>
    <col min="4" max="4" width="5.75" style="28" customWidth="1"/>
    <col min="5" max="5" width="16.5" style="29" customWidth="1"/>
    <col min="6" max="6" width="34" style="28" customWidth="1"/>
    <col min="7" max="7" width="6" style="28" customWidth="1"/>
    <col min="8" max="8" width="3.58203125" style="28" customWidth="1"/>
    <col min="9" max="9" width="4.5" style="28" customWidth="1"/>
    <col min="10" max="10" width="3.58203125" style="28" customWidth="1"/>
    <col min="11" max="11" width="2.5" style="28" customWidth="1"/>
    <col min="12" max="12" width="5.83203125" style="28" customWidth="1"/>
    <col min="13" max="13" width="2.5" style="28" customWidth="1"/>
    <col min="14" max="14" width="3.08203125" style="28" customWidth="1"/>
    <col min="15" max="16" width="8.33203125" style="28" customWidth="1"/>
    <col min="17" max="18" width="8.58203125" style="28"/>
    <col min="19" max="19" width="13.83203125" style="28" customWidth="1"/>
    <col min="20" max="20" width="8.5" style="28" customWidth="1"/>
    <col min="21" max="16384" width="8.58203125" style="28"/>
  </cols>
  <sheetData>
    <row r="1" spans="2:13" ht="20">
      <c r="B1" s="28" t="s">
        <v>15</v>
      </c>
      <c r="F1" s="30"/>
      <c r="G1" s="56" t="s">
        <v>16</v>
      </c>
      <c r="H1" s="1"/>
      <c r="I1" s="57" t="s">
        <v>17</v>
      </c>
      <c r="J1" s="31"/>
      <c r="K1" s="57" t="s">
        <v>18</v>
      </c>
      <c r="L1" s="57" t="s">
        <v>19</v>
      </c>
    </row>
    <row r="2" spans="2:13" ht="30.5" customHeight="1">
      <c r="E2" s="226" t="s">
        <v>176</v>
      </c>
      <c r="F2" s="227"/>
    </row>
    <row r="3" spans="2:13" ht="18.5" thickBot="1"/>
    <row r="4" spans="2:13" ht="31.5" customHeight="1" thickBot="1">
      <c r="E4" s="204" t="s">
        <v>20</v>
      </c>
      <c r="F4" s="205"/>
    </row>
    <row r="5" spans="2:13">
      <c r="E5" s="32"/>
      <c r="K5" s="214" t="s">
        <v>21</v>
      </c>
      <c r="L5" s="214"/>
      <c r="M5" s="214"/>
    </row>
    <row r="6" spans="2:13">
      <c r="E6" s="32"/>
      <c r="K6" s="215"/>
      <c r="L6" s="215"/>
      <c r="M6" s="215"/>
    </row>
    <row r="7" spans="2:13">
      <c r="K7" s="215"/>
      <c r="L7" s="215"/>
      <c r="M7" s="215"/>
    </row>
    <row r="8" spans="2:13" ht="36" customHeight="1">
      <c r="B8" s="228" t="s">
        <v>151</v>
      </c>
      <c r="C8" s="229"/>
      <c r="D8" s="230"/>
      <c r="E8" s="211" t="s">
        <v>152</v>
      </c>
      <c r="F8" s="212"/>
      <c r="G8" s="212"/>
      <c r="H8" s="212"/>
      <c r="I8" s="212"/>
      <c r="J8" s="212"/>
      <c r="K8" s="212"/>
      <c r="L8" s="212"/>
      <c r="M8" s="213"/>
    </row>
    <row r="9" spans="2:13" ht="36" customHeight="1">
      <c r="B9" s="228" t="s">
        <v>22</v>
      </c>
      <c r="C9" s="229"/>
      <c r="D9" s="230"/>
      <c r="E9" s="216"/>
      <c r="F9" s="217"/>
      <c r="G9" s="218" t="s">
        <v>23</v>
      </c>
      <c r="H9" s="219"/>
      <c r="I9" s="220"/>
      <c r="J9" s="209">
        <f>SUM('事業実施経費（第４の(1)）'!M77,'事業実施経費（第４の (2)）'!M77)</f>
        <v>0</v>
      </c>
      <c r="K9" s="210"/>
      <c r="L9" s="210"/>
      <c r="M9" s="34" t="s">
        <v>24</v>
      </c>
    </row>
    <row r="10" spans="2:13">
      <c r="B10" s="29"/>
      <c r="C10" s="29"/>
      <c r="D10" s="29"/>
    </row>
    <row r="11" spans="2:13" ht="22.5">
      <c r="B11" s="35" t="s">
        <v>25</v>
      </c>
      <c r="C11" s="35"/>
      <c r="D11" s="35"/>
    </row>
    <row r="12" spans="2:13" ht="25.5" customHeight="1">
      <c r="B12" s="241" t="s">
        <v>114</v>
      </c>
      <c r="C12" s="242"/>
      <c r="D12" s="243"/>
      <c r="E12" s="206" t="s">
        <v>26</v>
      </c>
      <c r="F12" s="207"/>
      <c r="G12" s="207"/>
      <c r="H12" s="207"/>
      <c r="I12" s="207"/>
      <c r="J12" s="207"/>
      <c r="K12" s="208"/>
      <c r="L12" s="33" t="s">
        <v>183</v>
      </c>
    </row>
    <row r="13" spans="2:13" ht="25.5" customHeight="1">
      <c r="B13" s="244"/>
      <c r="C13" s="245"/>
      <c r="D13" s="246"/>
      <c r="E13" s="251" t="s">
        <v>27</v>
      </c>
      <c r="F13" s="206" t="s">
        <v>28</v>
      </c>
      <c r="G13" s="207"/>
      <c r="H13" s="207"/>
      <c r="I13" s="207"/>
      <c r="J13" s="207"/>
      <c r="K13" s="208"/>
      <c r="L13" s="33"/>
    </row>
    <row r="14" spans="2:13" ht="25.5" customHeight="1">
      <c r="B14" s="247"/>
      <c r="C14" s="248"/>
      <c r="D14" s="249"/>
      <c r="E14" s="252"/>
      <c r="F14" s="253" t="s">
        <v>29</v>
      </c>
      <c r="G14" s="254"/>
      <c r="H14" s="254"/>
      <c r="I14" s="254"/>
      <c r="J14" s="254"/>
      <c r="K14" s="255"/>
      <c r="L14" s="33"/>
    </row>
    <row r="15" spans="2:13" ht="24" customHeight="1">
      <c r="B15" s="36"/>
      <c r="C15" s="36"/>
      <c r="D15" s="36"/>
      <c r="E15" s="37"/>
      <c r="F15" s="256" t="str">
        <f>IF(AND(L13&lt;&gt;"",L14&lt;&gt;""),"グループ活動は、どちらか一方のみ選択可能です","")</f>
        <v/>
      </c>
      <c r="G15" s="257"/>
      <c r="H15" s="257"/>
      <c r="I15" s="257"/>
      <c r="J15" s="257"/>
      <c r="K15" s="257"/>
      <c r="L15" s="257"/>
      <c r="M15" s="257"/>
    </row>
    <row r="16" spans="2:13" ht="86" customHeight="1">
      <c r="B16" s="250" t="s">
        <v>115</v>
      </c>
      <c r="C16" s="250"/>
      <c r="D16" s="250"/>
      <c r="E16" s="250"/>
      <c r="F16" s="250"/>
      <c r="G16" s="250"/>
      <c r="H16" s="250"/>
      <c r="I16" s="250"/>
      <c r="J16" s="250"/>
      <c r="K16" s="250"/>
      <c r="L16" s="250"/>
    </row>
    <row r="17" spans="1:13" ht="43.5" customHeight="1">
      <c r="B17" s="224" t="s">
        <v>30</v>
      </c>
      <c r="C17" s="224"/>
      <c r="D17" s="224"/>
      <c r="E17" s="224"/>
      <c r="F17" s="225" t="s">
        <v>31</v>
      </c>
      <c r="G17" s="225"/>
      <c r="H17" s="225"/>
      <c r="I17" s="225"/>
    </row>
    <row r="18" spans="1:13" ht="26.65" customHeight="1">
      <c r="B18" s="224"/>
      <c r="C18" s="224"/>
      <c r="D18" s="224"/>
      <c r="E18" s="224"/>
      <c r="F18" s="225"/>
      <c r="G18" s="225"/>
      <c r="H18" s="225"/>
      <c r="I18" s="225"/>
    </row>
    <row r="19" spans="1:13" ht="18" customHeight="1">
      <c r="A19" s="38"/>
      <c r="B19" s="231" t="s">
        <v>32</v>
      </c>
      <c r="C19" s="232"/>
      <c r="D19" s="39"/>
      <c r="E19" s="200"/>
      <c r="F19" s="40" t="s">
        <v>33</v>
      </c>
      <c r="G19" s="203"/>
      <c r="H19" s="203"/>
      <c r="I19" s="203"/>
    </row>
    <row r="20" spans="1:13">
      <c r="A20" s="38"/>
      <c r="B20" s="233"/>
      <c r="C20" s="234"/>
      <c r="D20" s="43"/>
      <c r="E20" s="201"/>
      <c r="F20" s="40" t="s">
        <v>34</v>
      </c>
      <c r="G20" s="203"/>
      <c r="H20" s="203"/>
      <c r="I20" s="203"/>
    </row>
    <row r="21" spans="1:13" ht="33">
      <c r="A21" s="38"/>
      <c r="B21" s="231" t="s">
        <v>35</v>
      </c>
      <c r="C21" s="232"/>
      <c r="D21" s="39"/>
      <c r="E21" s="200"/>
      <c r="F21" s="40" t="s">
        <v>36</v>
      </c>
      <c r="G21" s="203"/>
      <c r="H21" s="203"/>
      <c r="I21" s="203"/>
    </row>
    <row r="22" spans="1:13" ht="59" customHeight="1">
      <c r="A22" s="38"/>
      <c r="B22" s="235"/>
      <c r="C22" s="236"/>
      <c r="D22" s="44"/>
      <c r="E22" s="202"/>
      <c r="F22" s="45" t="s">
        <v>116</v>
      </c>
      <c r="G22" s="203"/>
      <c r="H22" s="203"/>
      <c r="I22" s="203"/>
      <c r="M22" s="46"/>
    </row>
    <row r="23" spans="1:13" ht="28.9" customHeight="1">
      <c r="A23" s="38"/>
      <c r="B23" s="235"/>
      <c r="C23" s="236"/>
      <c r="D23" s="44"/>
      <c r="E23" s="202"/>
      <c r="F23" s="221" t="s">
        <v>117</v>
      </c>
      <c r="G23" s="203"/>
      <c r="H23" s="203"/>
      <c r="I23" s="203"/>
    </row>
    <row r="24" spans="1:13" ht="28.9" customHeight="1">
      <c r="A24" s="38"/>
      <c r="B24" s="235"/>
      <c r="C24" s="236"/>
      <c r="D24" s="44"/>
      <c r="E24" s="202"/>
      <c r="F24" s="222"/>
      <c r="G24" s="258" t="s">
        <v>37</v>
      </c>
      <c r="H24" s="259"/>
      <c r="I24" s="260"/>
    </row>
    <row r="25" spans="1:13">
      <c r="A25" s="38"/>
      <c r="B25" s="235"/>
      <c r="C25" s="236"/>
      <c r="D25" s="44"/>
      <c r="E25" s="202"/>
      <c r="F25" s="223"/>
      <c r="G25" s="47" t="s">
        <v>38</v>
      </c>
      <c r="H25" s="48"/>
      <c r="I25" s="49" t="s">
        <v>39</v>
      </c>
    </row>
    <row r="26" spans="1:13">
      <c r="A26" s="38"/>
      <c r="B26" s="233"/>
      <c r="C26" s="234"/>
      <c r="D26" s="43"/>
      <c r="E26" s="201"/>
      <c r="F26" s="40" t="s">
        <v>40</v>
      </c>
      <c r="G26" s="203"/>
      <c r="H26" s="203"/>
      <c r="I26" s="203"/>
    </row>
    <row r="27" spans="1:13">
      <c r="A27" s="38"/>
      <c r="B27" s="231" t="s">
        <v>41</v>
      </c>
      <c r="C27" s="232"/>
      <c r="D27" s="39"/>
      <c r="E27" s="200"/>
      <c r="F27" s="50" t="s">
        <v>42</v>
      </c>
      <c r="G27" s="203"/>
      <c r="H27" s="203"/>
      <c r="I27" s="203"/>
    </row>
    <row r="28" spans="1:13">
      <c r="A28" s="38"/>
      <c r="B28" s="235"/>
      <c r="C28" s="236"/>
      <c r="D28" s="44"/>
      <c r="E28" s="202"/>
      <c r="F28" s="50" t="s">
        <v>43</v>
      </c>
      <c r="G28" s="203"/>
      <c r="H28" s="203"/>
      <c r="I28" s="203"/>
    </row>
    <row r="29" spans="1:13">
      <c r="A29" s="38"/>
      <c r="B29" s="233"/>
      <c r="C29" s="234"/>
      <c r="D29" s="43"/>
      <c r="E29" s="201"/>
      <c r="F29" s="50" t="s">
        <v>44</v>
      </c>
      <c r="G29" s="203"/>
      <c r="H29" s="203"/>
      <c r="I29" s="203"/>
    </row>
    <row r="30" spans="1:13" ht="18" customHeight="1">
      <c r="B30" s="239" t="s">
        <v>45</v>
      </c>
      <c r="C30" s="240"/>
      <c r="D30" s="39"/>
      <c r="E30" s="200"/>
      <c r="F30" s="50" t="s">
        <v>119</v>
      </c>
      <c r="G30" s="203"/>
      <c r="H30" s="203"/>
      <c r="I30" s="203"/>
    </row>
    <row r="31" spans="1:13">
      <c r="A31" s="51"/>
      <c r="B31" s="239"/>
      <c r="C31" s="240"/>
      <c r="D31" s="43"/>
      <c r="E31" s="201"/>
      <c r="F31" s="50" t="s">
        <v>120</v>
      </c>
      <c r="G31" s="203"/>
      <c r="H31" s="203"/>
      <c r="I31" s="203"/>
    </row>
    <row r="32" spans="1:13" ht="30" customHeight="1">
      <c r="A32" s="38"/>
      <c r="B32" s="237" t="s">
        <v>46</v>
      </c>
      <c r="C32" s="238"/>
      <c r="D32" s="52"/>
      <c r="E32" s="200"/>
      <c r="F32" s="50" t="s">
        <v>47</v>
      </c>
      <c r="G32" s="203"/>
      <c r="H32" s="203"/>
      <c r="I32" s="203"/>
    </row>
    <row r="33" spans="1:9">
      <c r="A33" s="38"/>
      <c r="B33" s="53" t="s">
        <v>113</v>
      </c>
      <c r="C33" s="54"/>
      <c r="D33" s="43" t="s">
        <v>112</v>
      </c>
      <c r="E33" s="201"/>
      <c r="F33" s="50" t="s">
        <v>48</v>
      </c>
      <c r="G33" s="203"/>
      <c r="H33" s="203"/>
      <c r="I33" s="203"/>
    </row>
    <row r="34" spans="1:9" ht="21.75" customHeight="1">
      <c r="A34" s="38"/>
      <c r="B34" s="231" t="s">
        <v>49</v>
      </c>
      <c r="C34" s="232"/>
      <c r="D34" s="55"/>
      <c r="E34" s="200"/>
      <c r="F34" s="50" t="s">
        <v>47</v>
      </c>
      <c r="G34" s="203"/>
      <c r="H34" s="203"/>
      <c r="I34" s="203"/>
    </row>
    <row r="35" spans="1:9" ht="19.399999999999999" customHeight="1">
      <c r="A35" s="38"/>
      <c r="B35" s="41" t="s">
        <v>113</v>
      </c>
      <c r="C35" s="42"/>
      <c r="D35" s="43" t="s">
        <v>112</v>
      </c>
      <c r="E35" s="201"/>
      <c r="F35" s="50" t="s">
        <v>48</v>
      </c>
      <c r="G35" s="203"/>
      <c r="H35" s="203"/>
      <c r="I35" s="203"/>
    </row>
    <row r="37" spans="1:9">
      <c r="B37" s="28" t="s">
        <v>50</v>
      </c>
    </row>
    <row r="38" spans="1:9" ht="24.5" customHeight="1"/>
    <row r="39" spans="1:9" ht="24.5" customHeight="1"/>
    <row r="40" spans="1:9" ht="24.5" customHeight="1"/>
    <row r="41" spans="1:9" ht="24.5" customHeight="1"/>
    <row r="42" spans="1:9" ht="24.5" customHeight="1"/>
  </sheetData>
  <sheetProtection sheet="1" formatCells="0" formatColumns="0" formatRows="0" insertColumns="0" insertRows="0" insertHyperlinks="0" deleteColumns="0" deleteRows="0" selectLockedCells="1" sort="0" autoFilter="0" pivotTables="0"/>
  <mergeCells count="48">
    <mergeCell ref="E2:F2"/>
    <mergeCell ref="E34:E35"/>
    <mergeCell ref="B8:D8"/>
    <mergeCell ref="B9:D9"/>
    <mergeCell ref="B19:C20"/>
    <mergeCell ref="B21:C26"/>
    <mergeCell ref="B27:C29"/>
    <mergeCell ref="B32:C32"/>
    <mergeCell ref="B34:C34"/>
    <mergeCell ref="B30:C31"/>
    <mergeCell ref="B12:D14"/>
    <mergeCell ref="B16:L16"/>
    <mergeCell ref="E13:E14"/>
    <mergeCell ref="F14:K14"/>
    <mergeCell ref="F15:M15"/>
    <mergeCell ref="G24:I24"/>
    <mergeCell ref="E32:E33"/>
    <mergeCell ref="E4:F4"/>
    <mergeCell ref="E12:K12"/>
    <mergeCell ref="J9:L9"/>
    <mergeCell ref="E8:M8"/>
    <mergeCell ref="K5:M5"/>
    <mergeCell ref="K6:M7"/>
    <mergeCell ref="E9:F9"/>
    <mergeCell ref="G9:I9"/>
    <mergeCell ref="F13:K13"/>
    <mergeCell ref="F23:F25"/>
    <mergeCell ref="B17:E18"/>
    <mergeCell ref="E21:E26"/>
    <mergeCell ref="E19:E20"/>
    <mergeCell ref="F17:I18"/>
    <mergeCell ref="G19:I19"/>
    <mergeCell ref="G20:I20"/>
    <mergeCell ref="G23:I23"/>
    <mergeCell ref="G22:I22"/>
    <mergeCell ref="G21:I21"/>
    <mergeCell ref="G26:I26"/>
    <mergeCell ref="G35:I35"/>
    <mergeCell ref="G34:I34"/>
    <mergeCell ref="G33:I33"/>
    <mergeCell ref="G32:I32"/>
    <mergeCell ref="G31:I31"/>
    <mergeCell ref="E30:E31"/>
    <mergeCell ref="E27:E29"/>
    <mergeCell ref="G30:I30"/>
    <mergeCell ref="G29:I29"/>
    <mergeCell ref="G28:I28"/>
    <mergeCell ref="G27:I27"/>
  </mergeCells>
  <phoneticPr fontId="1"/>
  <conditionalFormatting sqref="C33 C35">
    <cfRule type="notContainsBlanks" dxfId="10" priority="1">
      <formula>LEN(TRIM(C33))&gt;0</formula>
    </cfRule>
    <cfRule type="expression" dxfId="9" priority="3">
      <formula>$E32&lt;&gt;""</formula>
    </cfRule>
  </conditionalFormatting>
  <conditionalFormatting sqref="H1 J1 E8:E9">
    <cfRule type="containsBlanks" dxfId="8" priority="7">
      <formula>LEN(TRIM(E1))=0</formula>
    </cfRule>
  </conditionalFormatting>
  <conditionalFormatting sqref="H25">
    <cfRule type="notContainsBlanks" dxfId="7" priority="4">
      <formula>LEN(TRIM(H25))&gt;0</formula>
    </cfRule>
    <cfRule type="expression" dxfId="6" priority="8">
      <formula>$G$23&lt;&gt;""</formula>
    </cfRule>
  </conditionalFormatting>
  <dataValidations count="2">
    <dataValidation type="list" allowBlank="1" showInputMessage="1" showErrorMessage="1" sqref="L12:L14 G19:J22 G23:I23 G26:I35" xr:uid="{4213BCBA-9489-452D-AAA1-89A065A291BD}">
      <formula1>"〇"</formula1>
    </dataValidation>
    <dataValidation type="list" allowBlank="1" showInputMessage="1" showErrorMessage="1" sqref="E19:E35" xr:uid="{94DC8F29-D3E4-4557-AD36-C864FDFAEEEE}">
      <formula1>"○"</formula1>
    </dataValidation>
  </dataValidations>
  <pageMargins left="0.7" right="0.7" top="0.75" bottom="0.75" header="0.3" footer="0.3"/>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A1668-1683-4A80-AF9D-D25F11645BDB}">
  <sheetPr>
    <tabColor theme="4" tint="0.79998168889431442"/>
  </sheetPr>
  <dimension ref="B1:L20"/>
  <sheetViews>
    <sheetView showGridLines="0" showWhiteSpace="0" view="pageBreakPreview" zoomScale="65" zoomScaleNormal="70" zoomScaleSheetLayoutView="65" workbookViewId="0">
      <selection activeCell="S23" sqref="S23"/>
    </sheetView>
  </sheetViews>
  <sheetFormatPr defaultRowHeight="18"/>
  <cols>
    <col min="1" max="1" width="3.75" customWidth="1"/>
    <col min="4" max="4" width="11.25" customWidth="1"/>
    <col min="5" max="5" width="2.5" customWidth="1"/>
    <col min="13" max="13" width="4.83203125" customWidth="1"/>
  </cols>
  <sheetData>
    <row r="1" spans="2:12" ht="22.9" customHeight="1">
      <c r="B1" s="267" t="s">
        <v>51</v>
      </c>
      <c r="C1" s="267"/>
      <c r="D1" s="267"/>
      <c r="E1" s="267"/>
      <c r="F1" s="267"/>
      <c r="G1" s="267"/>
      <c r="H1" s="267"/>
      <c r="I1" s="267"/>
      <c r="J1" s="267"/>
      <c r="K1" s="267"/>
      <c r="L1" s="267"/>
    </row>
    <row r="2" spans="2:12" ht="17.649999999999999" customHeight="1">
      <c r="B2" s="267"/>
      <c r="C2" s="267"/>
      <c r="D2" s="267"/>
      <c r="E2" s="267"/>
      <c r="F2" s="267"/>
      <c r="G2" s="267"/>
      <c r="H2" s="267"/>
      <c r="I2" s="267"/>
      <c r="J2" s="267"/>
      <c r="K2" s="267"/>
      <c r="L2" s="267"/>
    </row>
    <row r="3" spans="2:12" ht="17.649999999999999" customHeight="1">
      <c r="B3" s="267"/>
      <c r="C3" s="267"/>
      <c r="D3" s="267"/>
      <c r="E3" s="267"/>
      <c r="F3" s="267"/>
      <c r="G3" s="267"/>
      <c r="H3" s="267"/>
      <c r="I3" s="267"/>
      <c r="J3" s="267"/>
      <c r="K3" s="267"/>
      <c r="L3" s="267"/>
    </row>
    <row r="4" spans="2:12" ht="17.649999999999999" customHeight="1">
      <c r="B4" s="267"/>
      <c r="C4" s="267"/>
      <c r="D4" s="267"/>
      <c r="E4" s="267"/>
      <c r="F4" s="267"/>
      <c r="G4" s="267"/>
      <c r="H4" s="267"/>
      <c r="I4" s="267"/>
      <c r="J4" s="267"/>
      <c r="K4" s="267"/>
      <c r="L4" s="267"/>
    </row>
    <row r="5" spans="2:12" ht="29" customHeight="1">
      <c r="B5" s="267"/>
      <c r="C5" s="267"/>
      <c r="D5" s="267"/>
      <c r="E5" s="267"/>
      <c r="F5" s="267"/>
      <c r="G5" s="267"/>
      <c r="H5" s="267"/>
      <c r="I5" s="267"/>
      <c r="J5" s="267"/>
      <c r="K5" s="267"/>
      <c r="L5" s="267"/>
    </row>
    <row r="12" spans="2:12">
      <c r="B12" s="160" t="s">
        <v>52</v>
      </c>
      <c r="C12" s="160"/>
      <c r="D12" s="160"/>
      <c r="E12" s="160"/>
      <c r="F12" s="160"/>
      <c r="G12" s="160"/>
      <c r="H12" s="160"/>
      <c r="I12" s="160"/>
      <c r="J12" s="160"/>
      <c r="K12" s="160"/>
      <c r="L12" s="160"/>
    </row>
    <row r="13" spans="2:12">
      <c r="B13" s="160"/>
      <c r="C13" s="160"/>
      <c r="D13" s="160"/>
      <c r="E13" s="160"/>
      <c r="F13" s="160"/>
      <c r="G13" s="160"/>
      <c r="H13" s="160"/>
      <c r="I13" s="160"/>
      <c r="J13" s="160"/>
      <c r="K13" s="160"/>
      <c r="L13" s="160"/>
    </row>
    <row r="14" spans="2:12" ht="22" customHeight="1">
      <c r="B14" s="268" t="s">
        <v>53</v>
      </c>
      <c r="C14" s="269"/>
      <c r="D14" s="269"/>
      <c r="E14" s="269"/>
      <c r="F14" s="269"/>
      <c r="G14" s="269"/>
      <c r="H14" s="269"/>
      <c r="I14" s="269"/>
      <c r="J14" s="269"/>
      <c r="K14" s="269"/>
      <c r="L14" s="270"/>
    </row>
    <row r="15" spans="2:12" ht="79.5" customHeight="1">
      <c r="B15" s="261"/>
      <c r="C15" s="262"/>
      <c r="D15" s="262"/>
      <c r="E15" s="262"/>
      <c r="F15" s="262"/>
      <c r="G15" s="262"/>
      <c r="H15" s="262"/>
      <c r="I15" s="262"/>
      <c r="J15" s="262"/>
      <c r="K15" s="262"/>
      <c r="L15" s="263"/>
    </row>
    <row r="16" spans="2:12" ht="26" customHeight="1">
      <c r="B16" s="271" t="s">
        <v>54</v>
      </c>
      <c r="C16" s="272"/>
      <c r="D16" s="272"/>
      <c r="E16" s="272"/>
      <c r="F16" s="272"/>
      <c r="G16" s="272"/>
      <c r="H16" s="272"/>
      <c r="I16" s="272"/>
      <c r="J16" s="272"/>
      <c r="K16" s="272"/>
      <c r="L16" s="273"/>
    </row>
    <row r="17" spans="2:12">
      <c r="B17" s="261"/>
      <c r="C17" s="262"/>
      <c r="D17" s="262"/>
      <c r="E17" s="262"/>
      <c r="F17" s="262"/>
      <c r="G17" s="262"/>
      <c r="H17" s="262"/>
      <c r="I17" s="262"/>
      <c r="J17" s="262"/>
      <c r="K17" s="262"/>
      <c r="L17" s="263"/>
    </row>
    <row r="18" spans="2:12" ht="54" customHeight="1">
      <c r="B18" s="261"/>
      <c r="C18" s="262"/>
      <c r="D18" s="262"/>
      <c r="E18" s="262"/>
      <c r="F18" s="262"/>
      <c r="G18" s="262"/>
      <c r="H18" s="262"/>
      <c r="I18" s="262"/>
      <c r="J18" s="262"/>
      <c r="K18" s="262"/>
      <c r="L18" s="263"/>
    </row>
    <row r="19" spans="2:12">
      <c r="B19" s="261"/>
      <c r="C19" s="262"/>
      <c r="D19" s="262"/>
      <c r="E19" s="262"/>
      <c r="F19" s="262"/>
      <c r="G19" s="262"/>
      <c r="H19" s="262"/>
      <c r="I19" s="262"/>
      <c r="J19" s="262"/>
      <c r="K19" s="262"/>
      <c r="L19" s="263"/>
    </row>
    <row r="20" spans="2:12">
      <c r="B20" s="264"/>
      <c r="C20" s="265"/>
      <c r="D20" s="265"/>
      <c r="E20" s="265"/>
      <c r="F20" s="265"/>
      <c r="G20" s="265"/>
      <c r="H20" s="265"/>
      <c r="I20" s="265"/>
      <c r="J20" s="265"/>
      <c r="K20" s="265"/>
      <c r="L20" s="266"/>
    </row>
  </sheetData>
  <mergeCells count="6">
    <mergeCell ref="B17:L20"/>
    <mergeCell ref="B1:L5"/>
    <mergeCell ref="B12:L13"/>
    <mergeCell ref="B14:L14"/>
    <mergeCell ref="B16:L16"/>
    <mergeCell ref="B15:L15"/>
  </mergeCells>
  <phoneticPr fontId="1"/>
  <conditionalFormatting sqref="B15:L15 B17:L20">
    <cfRule type="notContainsBlanks" dxfId="5" priority="2">
      <formula>LEN(TRIM(B15))&gt;0</formula>
    </cfRule>
  </conditionalFormatting>
  <pageMargins left="0.7" right="0.7" top="0.75" bottom="0.75" header="0.3" footer="0.3"/>
  <pageSetup paperSize="9" scale="71"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68D8DE6-19DF-4195-9AF3-3F87501CA7E2}">
            <xm:f>'１~２'!$L$13&lt;&gt;""</xm:f>
            <x14:dxf>
              <fill>
                <patternFill>
                  <bgColor theme="7" tint="0.79998168889431442"/>
                </patternFill>
              </fill>
            </x14:dxf>
          </x14:cfRule>
          <xm:sqref>B15:L15 B17:L20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015B1-DBC9-40A6-B83E-F951AD0FEA1F}">
  <sheetPr>
    <tabColor theme="4" tint="0.79998168889431442"/>
  </sheetPr>
  <dimension ref="A1:N47"/>
  <sheetViews>
    <sheetView showWhiteSpace="0" view="pageBreakPreview" topLeftCell="A23" zoomScale="70" zoomScaleNormal="70" zoomScaleSheetLayoutView="70" workbookViewId="0">
      <selection activeCell="U19" sqref="U19"/>
    </sheetView>
  </sheetViews>
  <sheetFormatPr defaultRowHeight="18"/>
  <cols>
    <col min="1" max="1" width="3.75" style="5" customWidth="1"/>
    <col min="2" max="3" width="8.6640625" style="5"/>
    <col min="4" max="4" width="11.25" style="5" customWidth="1"/>
    <col min="5" max="5" width="2.5" style="5" customWidth="1"/>
    <col min="6" max="12" width="8.6640625" style="5"/>
    <col min="13" max="13" width="4.83203125" style="5" customWidth="1"/>
    <col min="14" max="16384" width="8.6640625" style="5"/>
  </cols>
  <sheetData>
    <row r="1" spans="1:14">
      <c r="A1" s="15"/>
      <c r="B1" s="15"/>
      <c r="C1" s="15"/>
      <c r="D1" s="15"/>
      <c r="E1" s="15"/>
      <c r="F1" s="15"/>
      <c r="G1" s="15"/>
      <c r="H1" s="15"/>
      <c r="I1" s="15"/>
      <c r="J1" s="15"/>
      <c r="K1" s="15"/>
      <c r="L1" s="15"/>
      <c r="M1" s="15"/>
      <c r="N1" s="15"/>
    </row>
    <row r="2" spans="1:14" ht="22.5">
      <c r="A2" s="15"/>
      <c r="B2" s="13" t="s">
        <v>118</v>
      </c>
      <c r="C2" s="13"/>
      <c r="D2" s="15"/>
      <c r="E2" s="15"/>
      <c r="F2" s="15"/>
      <c r="G2" s="15"/>
      <c r="H2" s="15"/>
      <c r="I2" s="15"/>
      <c r="J2" s="15"/>
      <c r="K2" s="15"/>
      <c r="L2" s="15"/>
      <c r="M2" s="15"/>
      <c r="N2" s="15"/>
    </row>
    <row r="3" spans="1:14" ht="27.75" customHeight="1">
      <c r="A3" s="15"/>
      <c r="B3" s="303" t="s">
        <v>160</v>
      </c>
      <c r="C3" s="304"/>
      <c r="D3" s="305"/>
      <c r="E3" s="306"/>
      <c r="F3" s="306"/>
      <c r="G3" s="306"/>
      <c r="H3" s="306"/>
      <c r="I3" s="306"/>
      <c r="J3" s="306"/>
      <c r="K3" s="306"/>
      <c r="L3" s="306"/>
      <c r="M3" s="307"/>
      <c r="N3" s="15"/>
    </row>
    <row r="4" spans="1:14" ht="27.75" customHeight="1">
      <c r="A4" s="15"/>
      <c r="B4" s="308" t="s">
        <v>161</v>
      </c>
      <c r="C4" s="309"/>
      <c r="D4" s="175"/>
      <c r="E4" s="176"/>
      <c r="F4" s="176"/>
      <c r="G4" s="176"/>
      <c r="H4" s="176"/>
      <c r="I4" s="176"/>
      <c r="J4" s="176"/>
      <c r="K4" s="176"/>
      <c r="L4" s="176"/>
      <c r="M4" s="310"/>
      <c r="N4" s="15"/>
    </row>
    <row r="5" spans="1:14" ht="18" customHeight="1">
      <c r="A5" s="15"/>
      <c r="B5" s="285" t="s">
        <v>55</v>
      </c>
      <c r="C5" s="286"/>
      <c r="D5" s="16" t="s">
        <v>56</v>
      </c>
      <c r="E5" s="296"/>
      <c r="F5" s="297"/>
      <c r="G5" s="297"/>
      <c r="H5" s="297"/>
      <c r="I5" s="297"/>
      <c r="J5" s="297"/>
      <c r="K5" s="297"/>
      <c r="L5" s="297"/>
      <c r="M5" s="298"/>
      <c r="N5" s="15"/>
    </row>
    <row r="6" spans="1:14" ht="18" customHeight="1">
      <c r="A6" s="15"/>
      <c r="B6" s="285"/>
      <c r="C6" s="286"/>
      <c r="D6" s="18" t="s">
        <v>57</v>
      </c>
      <c r="E6" s="299"/>
      <c r="F6" s="300"/>
      <c r="G6" s="300"/>
      <c r="H6" s="300"/>
      <c r="I6" s="300"/>
      <c r="J6" s="300"/>
      <c r="K6" s="300"/>
      <c r="L6" s="300"/>
      <c r="M6" s="301"/>
      <c r="N6" s="15"/>
    </row>
    <row r="7" spans="1:14" ht="18" customHeight="1">
      <c r="A7" s="15"/>
      <c r="B7" s="285"/>
      <c r="C7" s="286"/>
      <c r="D7" s="18" t="s">
        <v>58</v>
      </c>
      <c r="E7" s="299"/>
      <c r="F7" s="300"/>
      <c r="G7" s="300"/>
      <c r="H7" s="300"/>
      <c r="I7" s="300"/>
      <c r="J7" s="300"/>
      <c r="K7" s="300"/>
      <c r="L7" s="300"/>
      <c r="M7" s="301"/>
      <c r="N7" s="15"/>
    </row>
    <row r="8" spans="1:14" ht="18" customHeight="1">
      <c r="A8" s="15"/>
      <c r="B8" s="285"/>
      <c r="C8" s="286"/>
      <c r="D8" s="18" t="s">
        <v>59</v>
      </c>
      <c r="E8" s="299"/>
      <c r="F8" s="300"/>
      <c r="G8" s="300"/>
      <c r="H8" s="300"/>
      <c r="I8" s="300"/>
      <c r="J8" s="300"/>
      <c r="K8" s="300"/>
      <c r="L8" s="300"/>
      <c r="M8" s="301"/>
      <c r="N8" s="15"/>
    </row>
    <row r="9" spans="1:14" ht="18" customHeight="1">
      <c r="A9" s="15"/>
      <c r="B9" s="285"/>
      <c r="C9" s="286"/>
      <c r="D9" s="18" t="s">
        <v>60</v>
      </c>
      <c r="E9" s="299"/>
      <c r="F9" s="300"/>
      <c r="G9" s="300"/>
      <c r="H9" s="300"/>
      <c r="I9" s="300"/>
      <c r="J9" s="300"/>
      <c r="K9" s="300"/>
      <c r="L9" s="300"/>
      <c r="M9" s="301"/>
      <c r="N9" s="15"/>
    </row>
    <row r="10" spans="1:14" ht="18" customHeight="1">
      <c r="A10" s="15"/>
      <c r="B10" s="285"/>
      <c r="C10" s="286"/>
      <c r="D10" s="18" t="s">
        <v>61</v>
      </c>
      <c r="E10" s="12" t="s">
        <v>62</v>
      </c>
      <c r="F10" s="302"/>
      <c r="G10" s="300"/>
      <c r="H10" s="300"/>
      <c r="I10" s="300"/>
      <c r="J10" s="300"/>
      <c r="K10" s="300"/>
      <c r="L10" s="300"/>
      <c r="M10" s="301"/>
      <c r="N10" s="15"/>
    </row>
    <row r="11" spans="1:14" ht="18" customHeight="1">
      <c r="A11" s="15"/>
      <c r="B11" s="285"/>
      <c r="C11" s="286"/>
      <c r="D11" s="18" t="s">
        <v>63</v>
      </c>
      <c r="E11" s="295"/>
      <c r="F11" s="278"/>
      <c r="G11" s="278"/>
      <c r="H11" s="278"/>
      <c r="I11" s="278"/>
      <c r="J11" s="278"/>
      <c r="K11" s="278"/>
      <c r="L11" s="278"/>
      <c r="M11" s="279"/>
      <c r="N11" s="15"/>
    </row>
    <row r="12" spans="1:14" ht="18" customHeight="1">
      <c r="A12" s="15"/>
      <c r="B12" s="285"/>
      <c r="C12" s="286"/>
      <c r="D12" s="18" t="s">
        <v>64</v>
      </c>
      <c r="E12" s="277"/>
      <c r="F12" s="278"/>
      <c r="G12" s="278"/>
      <c r="H12" s="278"/>
      <c r="I12" s="278"/>
      <c r="J12" s="278"/>
      <c r="K12" s="278"/>
      <c r="L12" s="278"/>
      <c r="M12" s="279"/>
      <c r="N12" s="15"/>
    </row>
    <row r="13" spans="1:14" ht="18" customHeight="1">
      <c r="A13" s="15"/>
      <c r="B13" s="287"/>
      <c r="C13" s="288"/>
      <c r="D13" s="18" t="s">
        <v>65</v>
      </c>
      <c r="E13" s="280"/>
      <c r="F13" s="281"/>
      <c r="G13" s="281"/>
      <c r="H13" s="281"/>
      <c r="I13" s="281"/>
      <c r="J13" s="281"/>
      <c r="K13" s="281"/>
      <c r="L13" s="281"/>
      <c r="M13" s="282"/>
      <c r="N13" s="15"/>
    </row>
    <row r="14" spans="1:14">
      <c r="A14" s="15"/>
      <c r="B14" s="283" t="s">
        <v>66</v>
      </c>
      <c r="C14" s="284"/>
      <c r="D14" s="19" t="s">
        <v>56</v>
      </c>
      <c r="E14" s="296"/>
      <c r="F14" s="297"/>
      <c r="G14" s="297"/>
      <c r="H14" s="297"/>
      <c r="I14" s="297"/>
      <c r="J14" s="297"/>
      <c r="K14" s="297"/>
      <c r="L14" s="297"/>
      <c r="M14" s="298"/>
      <c r="N14" s="15"/>
    </row>
    <row r="15" spans="1:14">
      <c r="A15" s="15"/>
      <c r="B15" s="285"/>
      <c r="C15" s="286"/>
      <c r="D15" s="20" t="s">
        <v>57</v>
      </c>
      <c r="E15" s="299"/>
      <c r="F15" s="300"/>
      <c r="G15" s="300"/>
      <c r="H15" s="300"/>
      <c r="I15" s="300"/>
      <c r="J15" s="300"/>
      <c r="K15" s="300"/>
      <c r="L15" s="300"/>
      <c r="M15" s="301"/>
      <c r="N15" s="15"/>
    </row>
    <row r="16" spans="1:14">
      <c r="A16" s="15"/>
      <c r="B16" s="285"/>
      <c r="C16" s="286"/>
      <c r="D16" s="20" t="s">
        <v>58</v>
      </c>
      <c r="E16" s="299"/>
      <c r="F16" s="300"/>
      <c r="G16" s="300"/>
      <c r="H16" s="300"/>
      <c r="I16" s="300"/>
      <c r="J16" s="300"/>
      <c r="K16" s="300"/>
      <c r="L16" s="300"/>
      <c r="M16" s="301"/>
      <c r="N16" s="15"/>
    </row>
    <row r="17" spans="1:14">
      <c r="A17" s="15"/>
      <c r="B17" s="285"/>
      <c r="C17" s="286"/>
      <c r="D17" s="20" t="s">
        <v>59</v>
      </c>
      <c r="E17" s="299"/>
      <c r="F17" s="300"/>
      <c r="G17" s="300"/>
      <c r="H17" s="300"/>
      <c r="I17" s="300"/>
      <c r="J17" s="300"/>
      <c r="K17" s="300"/>
      <c r="L17" s="300"/>
      <c r="M17" s="301"/>
      <c r="N17" s="15"/>
    </row>
    <row r="18" spans="1:14">
      <c r="A18" s="15"/>
      <c r="B18" s="285"/>
      <c r="C18" s="286"/>
      <c r="D18" s="20" t="s">
        <v>60</v>
      </c>
      <c r="E18" s="299"/>
      <c r="F18" s="300"/>
      <c r="G18" s="300"/>
      <c r="H18" s="300"/>
      <c r="I18" s="300"/>
      <c r="J18" s="300"/>
      <c r="K18" s="300"/>
      <c r="L18" s="300"/>
      <c r="M18" s="301"/>
      <c r="N18" s="15"/>
    </row>
    <row r="19" spans="1:14">
      <c r="A19" s="15"/>
      <c r="B19" s="285"/>
      <c r="C19" s="286"/>
      <c r="D19" s="20" t="s">
        <v>61</v>
      </c>
      <c r="E19" s="12" t="s">
        <v>62</v>
      </c>
      <c r="F19" s="302"/>
      <c r="G19" s="300"/>
      <c r="H19" s="300"/>
      <c r="I19" s="300"/>
      <c r="J19" s="300"/>
      <c r="K19" s="300"/>
      <c r="L19" s="300"/>
      <c r="M19" s="301"/>
      <c r="N19" s="15"/>
    </row>
    <row r="20" spans="1:14" ht="18" customHeight="1">
      <c r="A20" s="15"/>
      <c r="B20" s="285"/>
      <c r="C20" s="286"/>
      <c r="D20" s="20" t="s">
        <v>63</v>
      </c>
      <c r="E20" s="295"/>
      <c r="F20" s="278"/>
      <c r="G20" s="278"/>
      <c r="H20" s="278"/>
      <c r="I20" s="278"/>
      <c r="J20" s="278"/>
      <c r="K20" s="278"/>
      <c r="L20" s="278"/>
      <c r="M20" s="279"/>
      <c r="N20" s="15"/>
    </row>
    <row r="21" spans="1:14">
      <c r="A21" s="15"/>
      <c r="B21" s="285"/>
      <c r="C21" s="286"/>
      <c r="D21" s="20" t="s">
        <v>64</v>
      </c>
      <c r="E21" s="277"/>
      <c r="F21" s="278"/>
      <c r="G21" s="278"/>
      <c r="H21" s="278"/>
      <c r="I21" s="278"/>
      <c r="J21" s="278"/>
      <c r="K21" s="278"/>
      <c r="L21" s="278"/>
      <c r="M21" s="279"/>
      <c r="N21" s="15"/>
    </row>
    <row r="22" spans="1:14">
      <c r="A22" s="15"/>
      <c r="B22" s="287"/>
      <c r="C22" s="288"/>
      <c r="D22" s="21" t="s">
        <v>65</v>
      </c>
      <c r="E22" s="280"/>
      <c r="F22" s="281"/>
      <c r="G22" s="281"/>
      <c r="H22" s="281"/>
      <c r="I22" s="281"/>
      <c r="J22" s="281"/>
      <c r="K22" s="281"/>
      <c r="L22" s="281"/>
      <c r="M22" s="282"/>
      <c r="N22" s="15"/>
    </row>
    <row r="23" spans="1:14">
      <c r="A23" s="15"/>
      <c r="B23" s="283" t="s">
        <v>67</v>
      </c>
      <c r="C23" s="284"/>
      <c r="D23" s="16" t="s">
        <v>56</v>
      </c>
      <c r="E23" s="289"/>
      <c r="F23" s="290"/>
      <c r="G23" s="290"/>
      <c r="H23" s="290"/>
      <c r="I23" s="290"/>
      <c r="J23" s="290"/>
      <c r="K23" s="290"/>
      <c r="L23" s="290"/>
      <c r="M23" s="291"/>
      <c r="N23" s="15"/>
    </row>
    <row r="24" spans="1:14">
      <c r="A24" s="15"/>
      <c r="B24" s="285"/>
      <c r="C24" s="286"/>
      <c r="D24" s="18" t="s">
        <v>57</v>
      </c>
      <c r="E24" s="292"/>
      <c r="F24" s="293"/>
      <c r="G24" s="293"/>
      <c r="H24" s="293"/>
      <c r="I24" s="293"/>
      <c r="J24" s="293"/>
      <c r="K24" s="293"/>
      <c r="L24" s="293"/>
      <c r="M24" s="294"/>
      <c r="N24" s="15"/>
    </row>
    <row r="25" spans="1:14">
      <c r="A25" s="15"/>
      <c r="B25" s="285"/>
      <c r="C25" s="286"/>
      <c r="D25" s="18" t="s">
        <v>58</v>
      </c>
      <c r="E25" s="292"/>
      <c r="F25" s="293"/>
      <c r="G25" s="293"/>
      <c r="H25" s="293"/>
      <c r="I25" s="293"/>
      <c r="J25" s="293"/>
      <c r="K25" s="293"/>
      <c r="L25" s="293"/>
      <c r="M25" s="294"/>
      <c r="N25" s="15"/>
    </row>
    <row r="26" spans="1:14">
      <c r="A26" s="15"/>
      <c r="B26" s="285"/>
      <c r="C26" s="286"/>
      <c r="D26" s="18" t="s">
        <v>59</v>
      </c>
      <c r="E26" s="292"/>
      <c r="F26" s="293"/>
      <c r="G26" s="293"/>
      <c r="H26" s="293"/>
      <c r="I26" s="293"/>
      <c r="J26" s="293"/>
      <c r="K26" s="293"/>
      <c r="L26" s="293"/>
      <c r="M26" s="294"/>
      <c r="N26" s="15"/>
    </row>
    <row r="27" spans="1:14">
      <c r="A27" s="15"/>
      <c r="B27" s="285"/>
      <c r="C27" s="286"/>
      <c r="D27" s="18" t="s">
        <v>60</v>
      </c>
      <c r="E27" s="292"/>
      <c r="F27" s="293"/>
      <c r="G27" s="293"/>
      <c r="H27" s="293"/>
      <c r="I27" s="293"/>
      <c r="J27" s="293"/>
      <c r="K27" s="293"/>
      <c r="L27" s="293"/>
      <c r="M27" s="294"/>
      <c r="N27" s="15"/>
    </row>
    <row r="28" spans="1:14">
      <c r="A28" s="15"/>
      <c r="B28" s="285"/>
      <c r="C28" s="286"/>
      <c r="D28" s="18" t="s">
        <v>61</v>
      </c>
      <c r="E28" s="17" t="s">
        <v>62</v>
      </c>
      <c r="F28" s="293"/>
      <c r="G28" s="293"/>
      <c r="H28" s="293"/>
      <c r="I28" s="293"/>
      <c r="J28" s="293"/>
      <c r="K28" s="293"/>
      <c r="L28" s="293"/>
      <c r="M28" s="294"/>
      <c r="N28" s="15"/>
    </row>
    <row r="29" spans="1:14">
      <c r="A29" s="15"/>
      <c r="B29" s="285"/>
      <c r="C29" s="286"/>
      <c r="D29" s="18" t="s">
        <v>63</v>
      </c>
      <c r="E29" s="295"/>
      <c r="F29" s="278"/>
      <c r="G29" s="278"/>
      <c r="H29" s="278"/>
      <c r="I29" s="278"/>
      <c r="J29" s="278"/>
      <c r="K29" s="278"/>
      <c r="L29" s="278"/>
      <c r="M29" s="279"/>
      <c r="N29" s="15"/>
    </row>
    <row r="30" spans="1:14">
      <c r="A30" s="15"/>
      <c r="B30" s="285"/>
      <c r="C30" s="286"/>
      <c r="D30" s="18" t="s">
        <v>64</v>
      </c>
      <c r="E30" s="277"/>
      <c r="F30" s="278"/>
      <c r="G30" s="278"/>
      <c r="H30" s="278"/>
      <c r="I30" s="278"/>
      <c r="J30" s="278"/>
      <c r="K30" s="278"/>
      <c r="L30" s="278"/>
      <c r="M30" s="279"/>
      <c r="N30" s="15"/>
    </row>
    <row r="31" spans="1:14">
      <c r="A31" s="15"/>
      <c r="B31" s="287"/>
      <c r="C31" s="288"/>
      <c r="D31" s="22" t="s">
        <v>65</v>
      </c>
      <c r="E31" s="274"/>
      <c r="F31" s="275"/>
      <c r="G31" s="275"/>
      <c r="H31" s="275"/>
      <c r="I31" s="275"/>
      <c r="J31" s="275"/>
      <c r="K31" s="275"/>
      <c r="L31" s="275"/>
      <c r="M31" s="276"/>
      <c r="N31" s="15"/>
    </row>
    <row r="32" spans="1:14">
      <c r="A32" s="15"/>
      <c r="B32" s="15"/>
      <c r="C32" s="15"/>
      <c r="D32" s="15"/>
      <c r="E32" s="15"/>
      <c r="F32" s="15"/>
      <c r="G32" s="15"/>
      <c r="H32" s="15"/>
      <c r="I32" s="15"/>
      <c r="J32" s="15"/>
      <c r="K32" s="15"/>
      <c r="L32" s="15"/>
      <c r="M32" s="15"/>
      <c r="N32" s="15"/>
    </row>
    <row r="33" spans="1:14">
      <c r="A33" s="15"/>
      <c r="B33" s="15"/>
      <c r="C33" s="15"/>
      <c r="D33" s="15"/>
      <c r="E33" s="15"/>
      <c r="F33" s="15"/>
      <c r="G33" s="15"/>
      <c r="H33" s="15"/>
      <c r="I33" s="15"/>
      <c r="J33" s="15"/>
      <c r="K33" s="15"/>
      <c r="L33" s="15"/>
      <c r="M33" s="15"/>
      <c r="N33" s="15"/>
    </row>
    <row r="34" spans="1:14">
      <c r="A34" s="15"/>
      <c r="B34" s="14" t="s">
        <v>68</v>
      </c>
      <c r="C34" s="15"/>
      <c r="D34" s="15"/>
      <c r="E34" s="15"/>
      <c r="F34" s="15"/>
      <c r="G34" s="15"/>
      <c r="H34" s="15"/>
      <c r="I34" s="15"/>
      <c r="J34" s="15"/>
      <c r="K34" s="15"/>
      <c r="L34" s="15"/>
      <c r="M34" s="15"/>
      <c r="N34" s="15"/>
    </row>
    <row r="35" spans="1:14">
      <c r="A35" s="15"/>
      <c r="B35" s="15"/>
      <c r="C35" s="15"/>
      <c r="D35" s="15"/>
      <c r="E35" s="15"/>
      <c r="F35" s="15"/>
      <c r="G35" s="15"/>
      <c r="H35" s="15"/>
      <c r="I35" s="15"/>
      <c r="J35" s="15"/>
      <c r="K35" s="15"/>
      <c r="L35" s="15"/>
      <c r="M35" s="15"/>
      <c r="N35" s="15"/>
    </row>
    <row r="36" spans="1:14">
      <c r="A36" s="15"/>
      <c r="B36" s="15" t="s">
        <v>69</v>
      </c>
      <c r="C36" s="15"/>
      <c r="D36" s="15"/>
      <c r="E36" s="15"/>
      <c r="F36" s="15"/>
      <c r="G36" s="15"/>
      <c r="H36" s="15"/>
      <c r="I36" s="15"/>
      <c r="J36" s="15"/>
      <c r="K36" s="15"/>
      <c r="L36" s="15"/>
      <c r="M36" s="15"/>
      <c r="N36" s="15"/>
    </row>
    <row r="37" spans="1:14">
      <c r="A37" s="15"/>
      <c r="B37" s="15"/>
      <c r="C37" s="15"/>
      <c r="D37" s="15"/>
      <c r="E37" s="15"/>
      <c r="F37" s="15"/>
      <c r="G37" s="15"/>
      <c r="H37" s="15"/>
      <c r="I37" s="15"/>
      <c r="J37" s="15"/>
      <c r="K37" s="15"/>
      <c r="L37" s="15"/>
      <c r="M37" s="15"/>
      <c r="N37" s="15"/>
    </row>
    <row r="38" spans="1:14">
      <c r="A38" s="15"/>
      <c r="B38" s="15"/>
      <c r="C38" s="15"/>
      <c r="D38" s="15"/>
      <c r="E38" s="15"/>
      <c r="F38" s="15"/>
      <c r="G38" s="15"/>
      <c r="H38" s="15"/>
      <c r="I38" s="15"/>
      <c r="J38" s="15"/>
      <c r="K38" s="15"/>
      <c r="L38" s="15"/>
      <c r="M38" s="15"/>
      <c r="N38" s="15"/>
    </row>
    <row r="39" spans="1:14" ht="29.5" customHeight="1">
      <c r="A39" s="15"/>
      <c r="B39" s="15"/>
      <c r="C39" s="15"/>
      <c r="D39" s="15"/>
      <c r="E39" s="15"/>
      <c r="F39" s="15"/>
      <c r="G39" s="15"/>
      <c r="H39" s="15"/>
      <c r="I39" s="15"/>
      <c r="J39" s="15"/>
      <c r="K39" s="15"/>
      <c r="L39" s="15"/>
      <c r="M39" s="15"/>
      <c r="N39" s="15"/>
    </row>
    <row r="40" spans="1:14">
      <c r="A40" s="15"/>
      <c r="B40" s="15" t="s">
        <v>70</v>
      </c>
      <c r="C40" s="15"/>
      <c r="D40" s="15"/>
      <c r="E40" s="15"/>
      <c r="F40" s="15"/>
      <c r="G40" s="15"/>
      <c r="H40" s="15"/>
      <c r="I40" s="15"/>
      <c r="J40" s="15"/>
      <c r="K40" s="15"/>
      <c r="L40" s="15"/>
      <c r="M40" s="15"/>
      <c r="N40" s="15"/>
    </row>
    <row r="41" spans="1:14">
      <c r="A41" s="15"/>
      <c r="B41" s="15"/>
      <c r="C41" s="15"/>
      <c r="D41" s="15"/>
      <c r="E41" s="15"/>
      <c r="F41" s="15"/>
      <c r="G41" s="15"/>
      <c r="H41" s="15"/>
      <c r="I41" s="15"/>
      <c r="J41" s="15"/>
      <c r="K41" s="15"/>
      <c r="L41" s="15"/>
      <c r="M41" s="15"/>
      <c r="N41" s="15"/>
    </row>
    <row r="42" spans="1:14">
      <c r="A42" s="15"/>
      <c r="B42" s="15"/>
      <c r="C42" s="15"/>
      <c r="D42" s="15"/>
      <c r="E42" s="15"/>
      <c r="F42" s="15"/>
      <c r="G42" s="15"/>
      <c r="H42" s="15"/>
      <c r="I42" s="15"/>
      <c r="J42" s="15"/>
      <c r="K42" s="15"/>
      <c r="L42" s="15"/>
      <c r="M42" s="15"/>
      <c r="N42" s="15"/>
    </row>
    <row r="43" spans="1:14">
      <c r="A43" s="15"/>
      <c r="B43" s="15"/>
      <c r="C43" s="15"/>
      <c r="D43" s="15"/>
      <c r="E43" s="15"/>
      <c r="F43" s="15"/>
      <c r="G43" s="15"/>
      <c r="H43" s="15"/>
      <c r="I43" s="15"/>
      <c r="J43" s="15"/>
      <c r="K43" s="15"/>
      <c r="L43" s="15"/>
      <c r="M43" s="15"/>
      <c r="N43" s="15"/>
    </row>
    <row r="44" spans="1:14">
      <c r="A44" s="15"/>
      <c r="B44" s="15"/>
      <c r="C44" s="15"/>
      <c r="D44" s="15"/>
      <c r="E44" s="15"/>
      <c r="F44" s="15"/>
      <c r="G44" s="15"/>
      <c r="H44" s="15"/>
      <c r="I44" s="15"/>
      <c r="J44" s="15"/>
      <c r="K44" s="15"/>
      <c r="L44" s="15"/>
      <c r="M44" s="15"/>
      <c r="N44" s="15"/>
    </row>
    <row r="45" spans="1:14">
      <c r="A45" s="15"/>
      <c r="B45" s="15" t="s">
        <v>180</v>
      </c>
      <c r="C45" s="15"/>
      <c r="D45" s="15"/>
      <c r="E45" s="15"/>
      <c r="F45" s="15"/>
      <c r="G45" s="15"/>
      <c r="H45" s="15"/>
      <c r="I45" s="15"/>
      <c r="J45" s="15"/>
      <c r="K45" s="15"/>
      <c r="L45" s="15"/>
      <c r="M45" s="15"/>
      <c r="N45" s="15"/>
    </row>
    <row r="46" spans="1:14">
      <c r="A46" s="15"/>
      <c r="B46" s="15"/>
      <c r="C46" s="15"/>
      <c r="D46" s="15"/>
      <c r="E46" s="15"/>
      <c r="F46" s="15"/>
      <c r="G46" s="15"/>
      <c r="H46" s="15"/>
      <c r="I46" s="15"/>
      <c r="J46" s="15"/>
      <c r="K46" s="15"/>
      <c r="L46" s="15"/>
      <c r="M46" s="15"/>
      <c r="N46" s="15"/>
    </row>
    <row r="47" spans="1:14">
      <c r="A47" s="15"/>
      <c r="B47" s="15"/>
      <c r="C47" s="15"/>
      <c r="D47" s="15"/>
      <c r="E47" s="15"/>
      <c r="F47" s="15"/>
      <c r="G47" s="15"/>
      <c r="H47" s="15"/>
      <c r="I47" s="15"/>
      <c r="J47" s="15"/>
      <c r="K47" s="15"/>
      <c r="L47" s="15"/>
      <c r="M47" s="15"/>
      <c r="N47" s="15"/>
    </row>
  </sheetData>
  <mergeCells count="34">
    <mergeCell ref="E16:M16"/>
    <mergeCell ref="E17:M17"/>
    <mergeCell ref="B4:C4"/>
    <mergeCell ref="D4:M4"/>
    <mergeCell ref="E30:M30"/>
    <mergeCell ref="E20:M20"/>
    <mergeCell ref="B3:C3"/>
    <mergeCell ref="D3:M3"/>
    <mergeCell ref="B5:C13"/>
    <mergeCell ref="E5:M5"/>
    <mergeCell ref="E6:M6"/>
    <mergeCell ref="E7:M7"/>
    <mergeCell ref="E8:M8"/>
    <mergeCell ref="E9:M9"/>
    <mergeCell ref="F10:M10"/>
    <mergeCell ref="E11:M11"/>
    <mergeCell ref="E12:M12"/>
    <mergeCell ref="E13:M13"/>
    <mergeCell ref="E31:M31"/>
    <mergeCell ref="E21:M21"/>
    <mergeCell ref="E22:M22"/>
    <mergeCell ref="B23:C31"/>
    <mergeCell ref="E23:M23"/>
    <mergeCell ref="E24:M24"/>
    <mergeCell ref="E25:M25"/>
    <mergeCell ref="E26:M26"/>
    <mergeCell ref="E27:M27"/>
    <mergeCell ref="F28:M28"/>
    <mergeCell ref="E29:M29"/>
    <mergeCell ref="B14:C22"/>
    <mergeCell ref="E14:M14"/>
    <mergeCell ref="E18:M18"/>
    <mergeCell ref="F19:M19"/>
    <mergeCell ref="E15:M15"/>
  </mergeCells>
  <phoneticPr fontId="1"/>
  <pageMargins left="0.7" right="0.7" top="0.75" bottom="0.75" header="0.3" footer="0.3"/>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E81ED-E61B-4E01-A83F-C6C5219AF240}">
  <sheetPr>
    <tabColor theme="4" tint="0.79998168889431442"/>
  </sheetPr>
  <dimension ref="B2:Q52"/>
  <sheetViews>
    <sheetView showGridLines="0" view="pageBreakPreview" topLeftCell="A48" zoomScale="79" zoomScaleNormal="100" zoomScaleSheetLayoutView="79" zoomScalePageLayoutView="60" workbookViewId="0">
      <selection activeCell="J27" sqref="J27:L29"/>
    </sheetView>
  </sheetViews>
  <sheetFormatPr defaultRowHeight="18"/>
  <cols>
    <col min="1" max="1" width="2" customWidth="1"/>
    <col min="2" max="2" width="4.83203125" customWidth="1"/>
    <col min="11" max="11" width="9.25" customWidth="1"/>
    <col min="13" max="13" width="8.58203125" customWidth="1"/>
    <col min="14" max="14" width="2.75" customWidth="1"/>
  </cols>
  <sheetData>
    <row r="2" spans="2:3" ht="20">
      <c r="B2" s="10" t="s">
        <v>71</v>
      </c>
    </row>
    <row r="11" spans="2:3">
      <c r="C11" s="2" t="s">
        <v>72</v>
      </c>
    </row>
    <row r="13" spans="2:3" ht="20">
      <c r="B13" s="10" t="s">
        <v>73</v>
      </c>
    </row>
    <row r="14" spans="2:3">
      <c r="B14" s="3"/>
    </row>
    <row r="24" spans="2:16">
      <c r="B24" s="7" t="s">
        <v>74</v>
      </c>
    </row>
    <row r="25" spans="2:16" ht="17.649999999999999" customHeight="1">
      <c r="C25" s="316" t="s">
        <v>75</v>
      </c>
      <c r="D25" s="316"/>
      <c r="E25" s="316"/>
      <c r="F25" s="316"/>
      <c r="G25" s="316"/>
      <c r="H25" s="316"/>
      <c r="I25" s="316"/>
      <c r="J25" s="317" t="s">
        <v>76</v>
      </c>
      <c r="K25" s="318"/>
      <c r="L25" s="319"/>
      <c r="M25" s="314" t="s">
        <v>77</v>
      </c>
    </row>
    <row r="26" spans="2:16">
      <c r="C26" s="316"/>
      <c r="D26" s="316"/>
      <c r="E26" s="316"/>
      <c r="F26" s="316"/>
      <c r="G26" s="316"/>
      <c r="H26" s="316"/>
      <c r="I26" s="316"/>
      <c r="J26" s="320"/>
      <c r="K26" s="321"/>
      <c r="L26" s="322"/>
      <c r="M26" s="315"/>
    </row>
    <row r="27" spans="2:16" ht="17.649999999999999" customHeight="1">
      <c r="C27" s="155" t="s">
        <v>78</v>
      </c>
      <c r="D27" s="336"/>
      <c r="E27" s="323" t="s">
        <v>79</v>
      </c>
      <c r="F27" s="323"/>
      <c r="G27" s="323"/>
      <c r="H27" s="323"/>
      <c r="I27" s="323"/>
      <c r="J27" s="311"/>
      <c r="K27" s="311"/>
      <c r="L27" s="311"/>
      <c r="M27" s="311"/>
    </row>
    <row r="28" spans="2:16" ht="25.5" customHeight="1">
      <c r="C28" s="337"/>
      <c r="D28" s="338"/>
      <c r="E28" s="323"/>
      <c r="F28" s="323"/>
      <c r="G28" s="323"/>
      <c r="H28" s="323"/>
      <c r="I28" s="323"/>
      <c r="J28" s="311"/>
      <c r="K28" s="311"/>
      <c r="L28" s="311"/>
      <c r="M28" s="311"/>
    </row>
    <row r="29" spans="2:16" ht="14.25" customHeight="1">
      <c r="C29" s="337"/>
      <c r="D29" s="338"/>
      <c r="E29" s="323"/>
      <c r="F29" s="323"/>
      <c r="G29" s="323"/>
      <c r="H29" s="323"/>
      <c r="I29" s="323"/>
      <c r="J29" s="311"/>
      <c r="K29" s="311"/>
      <c r="L29" s="311"/>
      <c r="M29" s="311"/>
      <c r="P29" s="4"/>
    </row>
    <row r="30" spans="2:16" ht="12" customHeight="1">
      <c r="C30" s="337"/>
      <c r="D30" s="338"/>
      <c r="E30" s="323" t="s">
        <v>80</v>
      </c>
      <c r="F30" s="323"/>
      <c r="G30" s="323"/>
      <c r="H30" s="323"/>
      <c r="I30" s="323"/>
      <c r="J30" s="311"/>
      <c r="K30" s="311"/>
      <c r="L30" s="311"/>
      <c r="M30" s="311"/>
    </row>
    <row r="31" spans="2:16">
      <c r="C31" s="337"/>
      <c r="D31" s="338"/>
      <c r="E31" s="323"/>
      <c r="F31" s="323"/>
      <c r="G31" s="323"/>
      <c r="H31" s="323"/>
      <c r="I31" s="323"/>
      <c r="J31" s="311"/>
      <c r="K31" s="311"/>
      <c r="L31" s="311"/>
      <c r="M31" s="311"/>
    </row>
    <row r="32" spans="2:16">
      <c r="C32" s="337"/>
      <c r="D32" s="338"/>
      <c r="E32" s="323"/>
      <c r="F32" s="323"/>
      <c r="G32" s="323"/>
      <c r="H32" s="323"/>
      <c r="I32" s="323"/>
      <c r="J32" s="311"/>
      <c r="K32" s="311"/>
      <c r="L32" s="311"/>
      <c r="M32" s="311"/>
    </row>
    <row r="33" spans="3:17" ht="26" customHeight="1">
      <c r="C33" s="337"/>
      <c r="D33" s="338"/>
      <c r="E33" s="323"/>
      <c r="F33" s="323"/>
      <c r="G33" s="323"/>
      <c r="H33" s="323"/>
      <c r="I33" s="323"/>
      <c r="J33" s="311"/>
      <c r="K33" s="311"/>
      <c r="L33" s="311"/>
      <c r="M33" s="311"/>
    </row>
    <row r="34" spans="3:17" ht="16.5" customHeight="1">
      <c r="C34" s="337"/>
      <c r="D34" s="338"/>
      <c r="E34" s="323" t="s">
        <v>81</v>
      </c>
      <c r="F34" s="323"/>
      <c r="G34" s="323"/>
      <c r="H34" s="323"/>
      <c r="I34" s="323"/>
      <c r="J34" s="311"/>
      <c r="K34" s="311"/>
      <c r="L34" s="311"/>
      <c r="M34" s="311"/>
    </row>
    <row r="35" spans="3:17" ht="18" customHeight="1">
      <c r="C35" s="337"/>
      <c r="D35" s="338"/>
      <c r="E35" s="323"/>
      <c r="F35" s="323"/>
      <c r="G35" s="323"/>
      <c r="H35" s="323"/>
      <c r="I35" s="323"/>
      <c r="J35" s="311"/>
      <c r="K35" s="311"/>
      <c r="L35" s="311"/>
      <c r="M35" s="311"/>
    </row>
    <row r="36" spans="3:17" ht="18.75" customHeight="1">
      <c r="C36" s="337"/>
      <c r="D36" s="338"/>
      <c r="E36" s="323"/>
      <c r="F36" s="323"/>
      <c r="G36" s="323"/>
      <c r="H36" s="323"/>
      <c r="I36" s="323"/>
      <c r="J36" s="311"/>
      <c r="K36" s="311"/>
      <c r="L36" s="311"/>
      <c r="M36" s="311"/>
    </row>
    <row r="37" spans="3:17" ht="22.9" customHeight="1">
      <c r="C37" s="337"/>
      <c r="D37" s="338"/>
      <c r="E37" s="323" t="s">
        <v>82</v>
      </c>
      <c r="F37" s="323"/>
      <c r="G37" s="323"/>
      <c r="H37" s="323"/>
      <c r="I37" s="323"/>
      <c r="J37" s="311"/>
      <c r="K37" s="311"/>
      <c r="L37" s="311"/>
      <c r="M37" s="311"/>
    </row>
    <row r="38" spans="3:17" ht="11.25" customHeight="1">
      <c r="C38" s="337"/>
      <c r="D38" s="338"/>
      <c r="E38" s="323"/>
      <c r="F38" s="323"/>
      <c r="G38" s="323"/>
      <c r="H38" s="323"/>
      <c r="I38" s="323"/>
      <c r="J38" s="311"/>
      <c r="K38" s="311"/>
      <c r="L38" s="311"/>
      <c r="M38" s="311"/>
    </row>
    <row r="39" spans="3:17" ht="22.5" customHeight="1">
      <c r="C39" s="337"/>
      <c r="D39" s="338"/>
      <c r="E39" s="323"/>
      <c r="F39" s="323"/>
      <c r="G39" s="323"/>
      <c r="H39" s="323"/>
      <c r="I39" s="323"/>
      <c r="J39" s="311"/>
      <c r="K39" s="311"/>
      <c r="L39" s="311"/>
      <c r="M39" s="311"/>
      <c r="Q39" s="6"/>
    </row>
    <row r="40" spans="3:17" ht="32.25" customHeight="1">
      <c r="C40" s="323" t="s">
        <v>83</v>
      </c>
      <c r="D40" s="323"/>
      <c r="E40" s="155" t="s">
        <v>84</v>
      </c>
      <c r="F40" s="156"/>
      <c r="G40" s="156"/>
      <c r="H40" s="156"/>
      <c r="I40" s="156"/>
      <c r="J40" s="324"/>
      <c r="K40" s="325"/>
      <c r="L40" s="326"/>
      <c r="M40" s="311"/>
    </row>
    <row r="41" spans="3:17" ht="17.649999999999999" customHeight="1">
      <c r="C41" s="323"/>
      <c r="D41" s="323"/>
      <c r="E41" s="337"/>
      <c r="F41" s="339"/>
      <c r="G41" s="339"/>
      <c r="H41" s="339"/>
      <c r="I41" s="339"/>
      <c r="J41" s="327"/>
      <c r="K41" s="328"/>
      <c r="L41" s="329"/>
      <c r="M41" s="311"/>
    </row>
    <row r="42" spans="3:17">
      <c r="C42" s="323"/>
      <c r="D42" s="323"/>
      <c r="E42" s="337"/>
      <c r="F42" s="339"/>
      <c r="G42" s="339"/>
      <c r="H42" s="339"/>
      <c r="I42" s="339"/>
      <c r="J42" s="327"/>
      <c r="K42" s="328"/>
      <c r="L42" s="329"/>
      <c r="M42" s="311"/>
    </row>
    <row r="43" spans="3:17">
      <c r="C43" s="323"/>
      <c r="D43" s="323"/>
      <c r="E43" s="337"/>
      <c r="F43" s="339"/>
      <c r="G43" s="339"/>
      <c r="H43" s="339"/>
      <c r="I43" s="339"/>
      <c r="J43" s="327"/>
      <c r="K43" s="328"/>
      <c r="L43" s="329"/>
      <c r="M43" s="311"/>
    </row>
    <row r="44" spans="3:17">
      <c r="C44" s="323"/>
      <c r="D44" s="323"/>
      <c r="E44" s="337"/>
      <c r="F44" s="339"/>
      <c r="G44" s="339"/>
      <c r="H44" s="339"/>
      <c r="I44" s="339"/>
      <c r="J44" s="327"/>
      <c r="K44" s="328"/>
      <c r="L44" s="329"/>
      <c r="M44" s="311"/>
    </row>
    <row r="45" spans="3:17">
      <c r="C45" s="323"/>
      <c r="D45" s="323"/>
      <c r="E45" s="337"/>
      <c r="F45" s="339"/>
      <c r="G45" s="339"/>
      <c r="H45" s="339"/>
      <c r="I45" s="339"/>
      <c r="J45" s="327"/>
      <c r="K45" s="328"/>
      <c r="L45" s="329"/>
      <c r="M45" s="311"/>
    </row>
    <row r="46" spans="3:17" ht="7.4" customHeight="1">
      <c r="C46" s="323"/>
      <c r="D46" s="323"/>
      <c r="E46" s="340"/>
      <c r="F46" s="341"/>
      <c r="G46" s="341"/>
      <c r="H46" s="341"/>
      <c r="I46" s="341"/>
      <c r="J46" s="330"/>
      <c r="K46" s="331"/>
      <c r="L46" s="332"/>
      <c r="M46" s="312"/>
    </row>
    <row r="47" spans="3:17" ht="18" customHeight="1">
      <c r="C47" s="323"/>
      <c r="D47" s="323"/>
      <c r="E47" s="337" t="s">
        <v>85</v>
      </c>
      <c r="F47" s="339"/>
      <c r="G47" s="339"/>
      <c r="H47" s="339"/>
      <c r="I47" s="339"/>
      <c r="J47" s="327"/>
      <c r="K47" s="328"/>
      <c r="L47" s="329"/>
      <c r="M47" s="313"/>
    </row>
    <row r="48" spans="3:17">
      <c r="C48" s="323"/>
      <c r="D48" s="323"/>
      <c r="E48" s="337"/>
      <c r="F48" s="339"/>
      <c r="G48" s="339"/>
      <c r="H48" s="339"/>
      <c r="I48" s="339"/>
      <c r="J48" s="327"/>
      <c r="K48" s="328"/>
      <c r="L48" s="329"/>
      <c r="M48" s="311"/>
    </row>
    <row r="49" spans="3:13">
      <c r="C49" s="323"/>
      <c r="D49" s="323"/>
      <c r="E49" s="337"/>
      <c r="F49" s="339"/>
      <c r="G49" s="339"/>
      <c r="H49" s="339"/>
      <c r="I49" s="339"/>
      <c r="J49" s="327"/>
      <c r="K49" s="328"/>
      <c r="L49" s="329"/>
      <c r="M49" s="311"/>
    </row>
    <row r="50" spans="3:13">
      <c r="C50" s="323"/>
      <c r="D50" s="323"/>
      <c r="E50" s="337"/>
      <c r="F50" s="339"/>
      <c r="G50" s="339"/>
      <c r="H50" s="339"/>
      <c r="I50" s="339"/>
      <c r="J50" s="327"/>
      <c r="K50" s="328"/>
      <c r="L50" s="329"/>
      <c r="M50" s="311"/>
    </row>
    <row r="51" spans="3:13">
      <c r="C51" s="323"/>
      <c r="D51" s="323"/>
      <c r="E51" s="337"/>
      <c r="F51" s="339"/>
      <c r="G51" s="339"/>
      <c r="H51" s="339"/>
      <c r="I51" s="339"/>
      <c r="J51" s="327"/>
      <c r="K51" s="328"/>
      <c r="L51" s="329"/>
      <c r="M51" s="311"/>
    </row>
    <row r="52" spans="3:13" ht="39" customHeight="1">
      <c r="C52" s="323"/>
      <c r="D52" s="323"/>
      <c r="E52" s="157"/>
      <c r="F52" s="158"/>
      <c r="G52" s="158"/>
      <c r="H52" s="158"/>
      <c r="I52" s="158"/>
      <c r="J52" s="333"/>
      <c r="K52" s="334"/>
      <c r="L52" s="335"/>
      <c r="M52" s="311"/>
    </row>
  </sheetData>
  <mergeCells count="21">
    <mergeCell ref="J37:L39"/>
    <mergeCell ref="J40:L46"/>
    <mergeCell ref="J47:L52"/>
    <mergeCell ref="C27:D39"/>
    <mergeCell ref="C40:D52"/>
    <mergeCell ref="E27:I29"/>
    <mergeCell ref="E37:I39"/>
    <mergeCell ref="E40:I46"/>
    <mergeCell ref="E47:I52"/>
    <mergeCell ref="C25:I26"/>
    <mergeCell ref="J25:L26"/>
    <mergeCell ref="J27:L29"/>
    <mergeCell ref="J30:L33"/>
    <mergeCell ref="J34:L36"/>
    <mergeCell ref="E30:I33"/>
    <mergeCell ref="E34:I36"/>
    <mergeCell ref="M40:M46"/>
    <mergeCell ref="M47:M52"/>
    <mergeCell ref="M25:M26"/>
    <mergeCell ref="M27:M36"/>
    <mergeCell ref="M37:M39"/>
  </mergeCells>
  <phoneticPr fontId="1"/>
  <pageMargins left="0.7" right="0.7" top="0.75" bottom="0.75" header="0.3" footer="0.3"/>
  <pageSetup paperSize="9" scale="61" orientation="portrait"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FDB4E-541C-496D-8A51-F0C92AE4540E}">
  <sheetPr>
    <tabColor theme="5" tint="0.79998168889431442"/>
  </sheetPr>
  <dimension ref="B1:N93"/>
  <sheetViews>
    <sheetView showGridLines="0" tabSelected="1" view="pageBreakPreview" zoomScale="55" zoomScaleNormal="75" zoomScaleSheetLayoutView="55" workbookViewId="0">
      <selection activeCell="H10" sqref="H10"/>
    </sheetView>
  </sheetViews>
  <sheetFormatPr defaultColWidth="8.58203125" defaultRowHeight="18" outlineLevelRow="1"/>
  <cols>
    <col min="1" max="1" width="8.58203125" style="59"/>
    <col min="2" max="2" width="28.08203125" style="58" customWidth="1"/>
    <col min="3" max="3" width="33.4140625" style="59" customWidth="1"/>
    <col min="4" max="4" width="13.5" style="59" customWidth="1"/>
    <col min="5" max="5" width="12.25" style="59" customWidth="1"/>
    <col min="6" max="6" width="9.83203125" style="59" customWidth="1"/>
    <col min="7" max="7" width="19" style="59" customWidth="1"/>
    <col min="8" max="8" width="14.83203125" style="59" customWidth="1"/>
    <col min="9" max="9" width="23.5" style="59" customWidth="1"/>
    <col min="10" max="10" width="26.58203125" style="59" customWidth="1"/>
    <col min="11" max="11" width="19.08203125" style="59" customWidth="1"/>
    <col min="12" max="12" width="10.1640625" style="59" customWidth="1"/>
    <col min="13" max="13" width="14.6640625" style="59" customWidth="1"/>
    <col min="14" max="14" width="2.08203125" style="59" customWidth="1"/>
    <col min="15" max="16384" width="8.58203125" style="59"/>
  </cols>
  <sheetData>
    <row r="1" spans="2:14" ht="12" customHeight="1"/>
    <row r="2" spans="2:14" ht="29.5" customHeight="1">
      <c r="F2" s="342" t="s">
        <v>106</v>
      </c>
      <c r="G2" s="343"/>
      <c r="H2" s="344"/>
      <c r="N2" s="60" t="s">
        <v>144</v>
      </c>
    </row>
    <row r="3" spans="2:14" ht="19.5" customHeight="1">
      <c r="M3" s="59" t="s">
        <v>147</v>
      </c>
      <c r="N3" s="60" t="s">
        <v>150</v>
      </c>
    </row>
    <row r="4" spans="2:14" s="67" customFormat="1" ht="32.5" customHeight="1">
      <c r="B4" s="61" t="s">
        <v>107</v>
      </c>
      <c r="C4" s="62"/>
      <c r="D4" s="62"/>
      <c r="E4" s="62"/>
      <c r="F4" s="63"/>
      <c r="G4" s="64" t="s">
        <v>110</v>
      </c>
      <c r="H4" s="62"/>
      <c r="I4" s="62"/>
      <c r="J4" s="62"/>
      <c r="K4" s="62"/>
      <c r="L4" s="62"/>
      <c r="M4" s="65"/>
      <c r="N4" s="66" t="s">
        <v>145</v>
      </c>
    </row>
    <row r="5" spans="2:14" s="67" customFormat="1" ht="58" customHeight="1">
      <c r="B5" s="68"/>
      <c r="C5" s="348" t="s">
        <v>178</v>
      </c>
      <c r="D5" s="350" t="s">
        <v>177</v>
      </c>
      <c r="E5" s="350" t="s">
        <v>108</v>
      </c>
      <c r="F5" s="69" t="s">
        <v>109</v>
      </c>
      <c r="G5" s="70" t="s">
        <v>153</v>
      </c>
      <c r="H5" s="62"/>
      <c r="I5" s="62"/>
      <c r="K5" s="345" t="s">
        <v>181</v>
      </c>
      <c r="L5" s="346" t="s">
        <v>156</v>
      </c>
      <c r="M5" s="345" t="s">
        <v>157</v>
      </c>
      <c r="N5" s="66" t="s">
        <v>146</v>
      </c>
    </row>
    <row r="6" spans="2:14" s="67" customFormat="1" ht="66.5" customHeight="1">
      <c r="B6" s="71"/>
      <c r="C6" s="349"/>
      <c r="D6" s="351"/>
      <c r="E6" s="351"/>
      <c r="F6" s="72"/>
      <c r="G6" s="73" t="s">
        <v>145</v>
      </c>
      <c r="H6" s="74" t="s">
        <v>154</v>
      </c>
      <c r="I6" s="75" t="s">
        <v>111</v>
      </c>
      <c r="J6" s="74" t="s">
        <v>155</v>
      </c>
      <c r="K6" s="345"/>
      <c r="L6" s="347"/>
      <c r="M6" s="345"/>
      <c r="N6" s="66"/>
    </row>
    <row r="7" spans="2:14" ht="36">
      <c r="B7" s="76" t="s">
        <v>130</v>
      </c>
      <c r="C7" s="77"/>
      <c r="D7" s="78"/>
      <c r="E7" s="78"/>
      <c r="F7" s="78"/>
      <c r="G7" s="96">
        <f>SUM(G8:G11)</f>
        <v>0</v>
      </c>
      <c r="H7" s="96">
        <f>SUM(H8:H11)</f>
        <v>0</v>
      </c>
      <c r="I7" s="78"/>
      <c r="J7" s="78">
        <f>SUM(J8:J11)</f>
        <v>0</v>
      </c>
      <c r="K7" s="79"/>
      <c r="L7" s="79"/>
      <c r="M7" s="79"/>
    </row>
    <row r="8" spans="2:14">
      <c r="B8" s="80"/>
      <c r="C8" s="81"/>
      <c r="D8" s="81"/>
      <c r="E8" s="81"/>
      <c r="F8" s="81">
        <v>10</v>
      </c>
      <c r="G8" s="82">
        <f>D8*E8</f>
        <v>0</v>
      </c>
      <c r="H8" s="82">
        <f>IF(F8=10,ROUNDDOWN(G8/1.1*0.1,0),IF(F8=8,ROUNDDOWN(G8/1.08*0.08,0)))</f>
        <v>0</v>
      </c>
      <c r="I8" s="83"/>
      <c r="J8" s="82">
        <f>IF(I8="非適格請求書(80%控除対象)",ROUNDDOWN(H8*0.2,0),0)</f>
        <v>0</v>
      </c>
      <c r="K8" s="84"/>
      <c r="L8" s="84"/>
      <c r="M8" s="84"/>
    </row>
    <row r="9" spans="2:14">
      <c r="B9" s="80"/>
      <c r="C9" s="81"/>
      <c r="D9" s="81"/>
      <c r="E9" s="81"/>
      <c r="F9" s="81">
        <v>10</v>
      </c>
      <c r="G9" s="82">
        <f t="shared" ref="G9:G11" si="0">D9*E9</f>
        <v>0</v>
      </c>
      <c r="H9" s="82">
        <f t="shared" ref="H9:H11" si="1">IF(F9=10,ROUNDDOWN(G9/1.1*0.1,0),IF(F9=8,ROUNDDOWN(G9/1.08*0.08,0)))</f>
        <v>0</v>
      </c>
      <c r="I9" s="83"/>
      <c r="J9" s="82">
        <f>IF(I9="非適格請求書(80%控除対象)",ROUNDDOWN(H9*0.2,0),0)</f>
        <v>0</v>
      </c>
      <c r="K9" s="84"/>
      <c r="L9" s="84"/>
      <c r="M9" s="84"/>
    </row>
    <row r="10" spans="2:14">
      <c r="B10" s="80"/>
      <c r="C10" s="81"/>
      <c r="D10" s="81"/>
      <c r="E10" s="81"/>
      <c r="F10" s="81">
        <v>10</v>
      </c>
      <c r="G10" s="82">
        <f t="shared" si="0"/>
        <v>0</v>
      </c>
      <c r="H10" s="82">
        <f t="shared" si="1"/>
        <v>0</v>
      </c>
      <c r="I10" s="83"/>
      <c r="J10" s="82">
        <f t="shared" ref="J10:J11" si="2">IF(I10="非適格請求書(80%控除対象)",ROUNDDOWN(H10*0.2,0),0)</f>
        <v>0</v>
      </c>
      <c r="K10" s="84"/>
      <c r="L10" s="84"/>
      <c r="M10" s="84"/>
    </row>
    <row r="11" spans="2:14">
      <c r="B11" s="80"/>
      <c r="C11" s="81"/>
      <c r="D11" s="81"/>
      <c r="E11" s="81"/>
      <c r="F11" s="81">
        <v>10</v>
      </c>
      <c r="G11" s="82">
        <f t="shared" si="0"/>
        <v>0</v>
      </c>
      <c r="H11" s="82">
        <f t="shared" si="1"/>
        <v>0</v>
      </c>
      <c r="I11" s="83"/>
      <c r="J11" s="82">
        <f t="shared" si="2"/>
        <v>0</v>
      </c>
      <c r="K11" s="84"/>
      <c r="L11" s="84"/>
      <c r="M11" s="84"/>
    </row>
    <row r="12" spans="2:14" ht="36" hidden="1" outlineLevel="1">
      <c r="B12" s="85" t="s">
        <v>131</v>
      </c>
      <c r="C12" s="78"/>
      <c r="D12" s="78"/>
      <c r="E12" s="78"/>
      <c r="F12" s="78"/>
      <c r="G12" s="78">
        <f>SUM(G13:G16)</f>
        <v>0</v>
      </c>
      <c r="H12" s="78">
        <f>SUM(H13:H16)</f>
        <v>0</v>
      </c>
      <c r="I12" s="78"/>
      <c r="J12" s="78">
        <f>SUM(J13:J16)</f>
        <v>0</v>
      </c>
      <c r="K12" s="84"/>
      <c r="L12" s="84"/>
      <c r="M12" s="84"/>
    </row>
    <row r="13" spans="2:14" hidden="1" outlineLevel="1">
      <c r="B13" s="80"/>
      <c r="C13" s="81"/>
      <c r="D13" s="81"/>
      <c r="E13" s="81"/>
      <c r="F13" s="81">
        <v>10</v>
      </c>
      <c r="G13" s="82">
        <f>D13*E13</f>
        <v>0</v>
      </c>
      <c r="H13" s="82">
        <f t="shared" ref="H13:H16" si="3">IF(F13=10,ROUNDDOWN(G13/1.1*0.1,0),IF(F13=8,ROUNDDOWN(G13/1.08*0.08,0)))</f>
        <v>0</v>
      </c>
      <c r="I13" s="83"/>
      <c r="J13" s="82">
        <f>IF(I13="非適格請求書(80%控除対象)",ROUNDDOWN(H13*0.2,0),0)</f>
        <v>0</v>
      </c>
      <c r="K13" s="84"/>
      <c r="L13" s="84"/>
      <c r="M13" s="84"/>
    </row>
    <row r="14" spans="2:14" hidden="1" outlineLevel="1">
      <c r="B14" s="80"/>
      <c r="C14" s="81"/>
      <c r="D14" s="81"/>
      <c r="E14" s="81"/>
      <c r="F14" s="81">
        <v>10</v>
      </c>
      <c r="G14" s="82">
        <f t="shared" ref="G14:G16" si="4">D14*E14</f>
        <v>0</v>
      </c>
      <c r="H14" s="82">
        <f t="shared" si="3"/>
        <v>0</v>
      </c>
      <c r="I14" s="83"/>
      <c r="J14" s="82">
        <f t="shared" ref="J14:J16" si="5">IF(I14="非適格請求書(80%控除対象)",ROUNDDOWN(H14*0.2,0),0)</f>
        <v>0</v>
      </c>
      <c r="K14" s="84"/>
      <c r="L14" s="84"/>
      <c r="M14" s="84"/>
    </row>
    <row r="15" spans="2:14" hidden="1" outlineLevel="1">
      <c r="B15" s="80"/>
      <c r="C15" s="81"/>
      <c r="D15" s="81"/>
      <c r="E15" s="81"/>
      <c r="F15" s="81">
        <v>10</v>
      </c>
      <c r="G15" s="82">
        <f t="shared" si="4"/>
        <v>0</v>
      </c>
      <c r="H15" s="82">
        <f t="shared" si="3"/>
        <v>0</v>
      </c>
      <c r="I15" s="83"/>
      <c r="J15" s="82">
        <f t="shared" si="5"/>
        <v>0</v>
      </c>
      <c r="K15" s="84"/>
      <c r="L15" s="84"/>
      <c r="M15" s="84"/>
    </row>
    <row r="16" spans="2:14" hidden="1" outlineLevel="1">
      <c r="B16" s="80"/>
      <c r="C16" s="81"/>
      <c r="D16" s="81"/>
      <c r="E16" s="81"/>
      <c r="F16" s="81">
        <v>10</v>
      </c>
      <c r="G16" s="82">
        <f t="shared" si="4"/>
        <v>0</v>
      </c>
      <c r="H16" s="82">
        <f t="shared" si="3"/>
        <v>0</v>
      </c>
      <c r="I16" s="83"/>
      <c r="J16" s="82">
        <f t="shared" si="5"/>
        <v>0</v>
      </c>
      <c r="K16" s="84"/>
      <c r="L16" s="84"/>
      <c r="M16" s="84"/>
    </row>
    <row r="17" spans="2:13" ht="36" hidden="1" outlineLevel="1">
      <c r="B17" s="85" t="s">
        <v>132</v>
      </c>
      <c r="C17" s="78"/>
      <c r="D17" s="78"/>
      <c r="E17" s="78"/>
      <c r="F17" s="78"/>
      <c r="G17" s="78">
        <f t="shared" ref="G17:H17" si="6">SUM(G18:G21)</f>
        <v>0</v>
      </c>
      <c r="H17" s="78">
        <f t="shared" si="6"/>
        <v>0</v>
      </c>
      <c r="I17" s="78"/>
      <c r="J17" s="78">
        <f t="shared" ref="J17" si="7">SUM(J18:J21)</f>
        <v>0</v>
      </c>
      <c r="K17" s="84"/>
      <c r="L17" s="84"/>
      <c r="M17" s="84"/>
    </row>
    <row r="18" spans="2:13" hidden="1" outlineLevel="1">
      <c r="B18" s="80"/>
      <c r="C18" s="81"/>
      <c r="D18" s="81"/>
      <c r="E18" s="81"/>
      <c r="F18" s="81">
        <v>10</v>
      </c>
      <c r="G18" s="82">
        <f t="shared" ref="G18:G21" si="8">D18*E18</f>
        <v>0</v>
      </c>
      <c r="H18" s="82">
        <f t="shared" ref="H18:H21" si="9">IF(F18=10,ROUNDDOWN(G18/1.1*0.1,0),IF(F18=8,ROUNDDOWN(G18/1.08*0.08,0)))</f>
        <v>0</v>
      </c>
      <c r="I18" s="83"/>
      <c r="J18" s="82">
        <f t="shared" ref="J18:J21" si="10">IF(I18="非適格請求書(80%控除対象)",ROUNDDOWN(H18*0.2,0),0)</f>
        <v>0</v>
      </c>
      <c r="K18" s="84"/>
      <c r="L18" s="84"/>
      <c r="M18" s="84"/>
    </row>
    <row r="19" spans="2:13" hidden="1" outlineLevel="1">
      <c r="B19" s="80"/>
      <c r="C19" s="81"/>
      <c r="D19" s="81"/>
      <c r="E19" s="81"/>
      <c r="F19" s="81">
        <v>10</v>
      </c>
      <c r="G19" s="82">
        <f t="shared" si="8"/>
        <v>0</v>
      </c>
      <c r="H19" s="82">
        <f t="shared" si="9"/>
        <v>0</v>
      </c>
      <c r="I19" s="83"/>
      <c r="J19" s="82">
        <f t="shared" si="10"/>
        <v>0</v>
      </c>
      <c r="K19" s="84"/>
      <c r="L19" s="84"/>
      <c r="M19" s="84"/>
    </row>
    <row r="20" spans="2:13" hidden="1" outlineLevel="1">
      <c r="B20" s="80"/>
      <c r="C20" s="81"/>
      <c r="D20" s="81"/>
      <c r="E20" s="81"/>
      <c r="F20" s="81">
        <v>10</v>
      </c>
      <c r="G20" s="82">
        <f t="shared" si="8"/>
        <v>0</v>
      </c>
      <c r="H20" s="82">
        <f t="shared" si="9"/>
        <v>0</v>
      </c>
      <c r="I20" s="83"/>
      <c r="J20" s="82">
        <f t="shared" si="10"/>
        <v>0</v>
      </c>
      <c r="K20" s="84"/>
      <c r="L20" s="84"/>
      <c r="M20" s="84"/>
    </row>
    <row r="21" spans="2:13" hidden="1" outlineLevel="1">
      <c r="B21" s="80"/>
      <c r="C21" s="81"/>
      <c r="D21" s="81"/>
      <c r="E21" s="81"/>
      <c r="F21" s="81">
        <v>10</v>
      </c>
      <c r="G21" s="82">
        <f t="shared" si="8"/>
        <v>0</v>
      </c>
      <c r="H21" s="82">
        <f t="shared" si="9"/>
        <v>0</v>
      </c>
      <c r="I21" s="83"/>
      <c r="J21" s="82">
        <f t="shared" si="10"/>
        <v>0</v>
      </c>
      <c r="K21" s="84"/>
      <c r="L21" s="84"/>
      <c r="M21" s="84"/>
    </row>
    <row r="22" spans="2:13" ht="36" hidden="1" outlineLevel="1">
      <c r="B22" s="85" t="s">
        <v>133</v>
      </c>
      <c r="C22" s="78"/>
      <c r="D22" s="78"/>
      <c r="E22" s="78"/>
      <c r="F22" s="78"/>
      <c r="G22" s="78">
        <f t="shared" ref="G22:H22" si="11">SUM(G23:G26)</f>
        <v>0</v>
      </c>
      <c r="H22" s="78">
        <f t="shared" si="11"/>
        <v>0</v>
      </c>
      <c r="I22" s="78"/>
      <c r="J22" s="78">
        <f t="shared" ref="J22" si="12">SUM(J23:J26)</f>
        <v>0</v>
      </c>
      <c r="K22" s="84"/>
      <c r="L22" s="84"/>
      <c r="M22" s="84"/>
    </row>
    <row r="23" spans="2:13" hidden="1" outlineLevel="1">
      <c r="B23" s="81"/>
      <c r="C23" s="81"/>
      <c r="D23" s="81"/>
      <c r="E23" s="81"/>
      <c r="F23" s="81">
        <v>10</v>
      </c>
      <c r="G23" s="82">
        <f t="shared" ref="G23:G26" si="13">D23*E23</f>
        <v>0</v>
      </c>
      <c r="H23" s="82">
        <f t="shared" ref="H23:H26" si="14">IF(F23=10,ROUNDDOWN(G23/1.1*0.1,0),IF(F23=8,ROUNDDOWN(G23/1.08*0.08,0)))</f>
        <v>0</v>
      </c>
      <c r="I23" s="83"/>
      <c r="J23" s="82">
        <f t="shared" ref="J23:J26" si="15">IF(I23="非適格請求書(80%控除対象)",ROUNDDOWN(H23*0.2,0),0)</f>
        <v>0</v>
      </c>
      <c r="K23" s="84"/>
      <c r="L23" s="84"/>
      <c r="M23" s="84"/>
    </row>
    <row r="24" spans="2:13" hidden="1" outlineLevel="1">
      <c r="B24" s="81"/>
      <c r="C24" s="81"/>
      <c r="D24" s="81"/>
      <c r="E24" s="81"/>
      <c r="F24" s="81">
        <v>10</v>
      </c>
      <c r="G24" s="82">
        <f t="shared" si="13"/>
        <v>0</v>
      </c>
      <c r="H24" s="82">
        <f t="shared" si="14"/>
        <v>0</v>
      </c>
      <c r="I24" s="83"/>
      <c r="J24" s="82">
        <f t="shared" si="15"/>
        <v>0</v>
      </c>
      <c r="K24" s="84"/>
      <c r="L24" s="84"/>
      <c r="M24" s="84"/>
    </row>
    <row r="25" spans="2:13" hidden="1" outlineLevel="1">
      <c r="B25" s="81"/>
      <c r="C25" s="81"/>
      <c r="D25" s="81"/>
      <c r="E25" s="81"/>
      <c r="F25" s="81">
        <v>10</v>
      </c>
      <c r="G25" s="82">
        <f t="shared" si="13"/>
        <v>0</v>
      </c>
      <c r="H25" s="82">
        <f t="shared" si="14"/>
        <v>0</v>
      </c>
      <c r="I25" s="83"/>
      <c r="J25" s="82">
        <f t="shared" si="15"/>
        <v>0</v>
      </c>
      <c r="K25" s="84"/>
      <c r="L25" s="84"/>
      <c r="M25" s="84"/>
    </row>
    <row r="26" spans="2:13" hidden="1" outlineLevel="1">
      <c r="B26" s="81"/>
      <c r="C26" s="81"/>
      <c r="D26" s="81"/>
      <c r="E26" s="81"/>
      <c r="F26" s="81">
        <v>10</v>
      </c>
      <c r="G26" s="82">
        <f t="shared" si="13"/>
        <v>0</v>
      </c>
      <c r="H26" s="82">
        <f t="shared" si="14"/>
        <v>0</v>
      </c>
      <c r="I26" s="83"/>
      <c r="J26" s="82">
        <f t="shared" si="15"/>
        <v>0</v>
      </c>
      <c r="K26" s="84"/>
      <c r="L26" s="84"/>
      <c r="M26" s="84"/>
    </row>
    <row r="27" spans="2:13" ht="36" hidden="1" outlineLevel="1">
      <c r="B27" s="85" t="s">
        <v>134</v>
      </c>
      <c r="C27" s="78"/>
      <c r="D27" s="78"/>
      <c r="E27" s="78"/>
      <c r="F27" s="78"/>
      <c r="G27" s="78">
        <f>SUM(G28:G31)</f>
        <v>0</v>
      </c>
      <c r="H27" s="78">
        <f>SUM(H28:H31)</f>
        <v>0</v>
      </c>
      <c r="I27" s="78"/>
      <c r="J27" s="78">
        <f>SUM(J28:J31)</f>
        <v>0</v>
      </c>
      <c r="K27" s="84"/>
      <c r="L27" s="84"/>
      <c r="M27" s="84"/>
    </row>
    <row r="28" spans="2:13" hidden="1" outlineLevel="1">
      <c r="B28" s="81"/>
      <c r="C28" s="81"/>
      <c r="D28" s="81"/>
      <c r="E28" s="81"/>
      <c r="F28" s="81">
        <v>10</v>
      </c>
      <c r="G28" s="82">
        <f>D28*E28</f>
        <v>0</v>
      </c>
      <c r="H28" s="82">
        <f t="shared" ref="H28:H31" si="16">IF(F28=10,ROUNDDOWN(G28/1.1*0.1,0),IF(F28=8,ROUNDDOWN(G28/1.08*0.08,0)))</f>
        <v>0</v>
      </c>
      <c r="I28" s="83"/>
      <c r="J28" s="82">
        <f>IF(I28="非適格請求書(80%控除対象)",ROUNDDOWN(H28*0.2,0),0)</f>
        <v>0</v>
      </c>
      <c r="K28" s="84"/>
      <c r="L28" s="84"/>
      <c r="M28" s="84"/>
    </row>
    <row r="29" spans="2:13" hidden="1" outlineLevel="1">
      <c r="B29" s="81"/>
      <c r="C29" s="81"/>
      <c r="D29" s="81"/>
      <c r="E29" s="81"/>
      <c r="F29" s="81">
        <v>10</v>
      </c>
      <c r="G29" s="82">
        <f t="shared" ref="G29:G31" si="17">D29*E29</f>
        <v>0</v>
      </c>
      <c r="H29" s="82">
        <f t="shared" si="16"/>
        <v>0</v>
      </c>
      <c r="I29" s="83"/>
      <c r="J29" s="82">
        <f t="shared" ref="J29:J31" si="18">IF(I29="非適格請求書(80%控除対象)",ROUNDDOWN(H29*0.2,0),0)</f>
        <v>0</v>
      </c>
      <c r="K29" s="84"/>
      <c r="L29" s="84"/>
      <c r="M29" s="84"/>
    </row>
    <row r="30" spans="2:13" hidden="1" outlineLevel="1">
      <c r="B30" s="81"/>
      <c r="C30" s="81"/>
      <c r="D30" s="81"/>
      <c r="E30" s="81"/>
      <c r="F30" s="81">
        <v>10</v>
      </c>
      <c r="G30" s="82">
        <f t="shared" si="17"/>
        <v>0</v>
      </c>
      <c r="H30" s="82">
        <f t="shared" si="16"/>
        <v>0</v>
      </c>
      <c r="I30" s="83"/>
      <c r="J30" s="82">
        <f t="shared" si="18"/>
        <v>0</v>
      </c>
      <c r="K30" s="84"/>
      <c r="L30" s="84"/>
      <c r="M30" s="84"/>
    </row>
    <row r="31" spans="2:13" hidden="1" outlineLevel="1">
      <c r="B31" s="81"/>
      <c r="C31" s="81"/>
      <c r="D31" s="81"/>
      <c r="E31" s="81"/>
      <c r="F31" s="81">
        <v>10</v>
      </c>
      <c r="G31" s="82">
        <f t="shared" si="17"/>
        <v>0</v>
      </c>
      <c r="H31" s="82">
        <f t="shared" si="16"/>
        <v>0</v>
      </c>
      <c r="I31" s="83"/>
      <c r="J31" s="82">
        <f t="shared" si="18"/>
        <v>0</v>
      </c>
      <c r="K31" s="84"/>
      <c r="L31" s="84"/>
      <c r="M31" s="84"/>
    </row>
    <row r="32" spans="2:13" ht="36" hidden="1" outlineLevel="1">
      <c r="B32" s="85" t="s">
        <v>135</v>
      </c>
      <c r="C32" s="78"/>
      <c r="D32" s="78"/>
      <c r="E32" s="78"/>
      <c r="F32" s="78"/>
      <c r="G32" s="78">
        <f>SUM(G33:G36)</f>
        <v>0</v>
      </c>
      <c r="H32" s="78">
        <f>SUM(H33:H36)</f>
        <v>0</v>
      </c>
      <c r="I32" s="78"/>
      <c r="J32" s="78">
        <f>SUM(J33:J36)</f>
        <v>0</v>
      </c>
      <c r="K32" s="84"/>
      <c r="L32" s="84"/>
      <c r="M32" s="84"/>
    </row>
    <row r="33" spans="2:13" hidden="1" outlineLevel="1">
      <c r="B33" s="81"/>
      <c r="C33" s="81"/>
      <c r="D33" s="81"/>
      <c r="E33" s="81"/>
      <c r="F33" s="86"/>
      <c r="G33" s="82">
        <f>D33*E33</f>
        <v>0</v>
      </c>
      <c r="H33" s="86"/>
      <c r="I33" s="86"/>
      <c r="J33" s="86"/>
      <c r="K33" s="84"/>
      <c r="L33" s="84"/>
      <c r="M33" s="84"/>
    </row>
    <row r="34" spans="2:13" hidden="1" outlineLevel="1">
      <c r="B34" s="81"/>
      <c r="C34" s="81"/>
      <c r="D34" s="81"/>
      <c r="E34" s="81"/>
      <c r="F34" s="87"/>
      <c r="G34" s="82">
        <f t="shared" ref="G34:G36" si="19">D34*E34</f>
        <v>0</v>
      </c>
      <c r="H34" s="87"/>
      <c r="I34" s="87"/>
      <c r="J34" s="87"/>
      <c r="K34" s="84"/>
      <c r="L34" s="84"/>
      <c r="M34" s="84"/>
    </row>
    <row r="35" spans="2:13" hidden="1" outlineLevel="1">
      <c r="B35" s="81"/>
      <c r="C35" s="81"/>
      <c r="D35" s="81"/>
      <c r="E35" s="81"/>
      <c r="F35" s="87"/>
      <c r="G35" s="82">
        <f t="shared" si="19"/>
        <v>0</v>
      </c>
      <c r="H35" s="87"/>
      <c r="I35" s="87"/>
      <c r="J35" s="87"/>
      <c r="K35" s="84"/>
      <c r="L35" s="84"/>
      <c r="M35" s="84"/>
    </row>
    <row r="36" spans="2:13" hidden="1" outlineLevel="1">
      <c r="B36" s="81"/>
      <c r="C36" s="81"/>
      <c r="D36" s="81"/>
      <c r="E36" s="81"/>
      <c r="F36" s="88"/>
      <c r="G36" s="82">
        <f t="shared" si="19"/>
        <v>0</v>
      </c>
      <c r="H36" s="88"/>
      <c r="I36" s="88"/>
      <c r="J36" s="88"/>
      <c r="K36" s="84"/>
      <c r="L36" s="84"/>
      <c r="M36" s="84"/>
    </row>
    <row r="37" spans="2:13" ht="36" hidden="1" outlineLevel="1">
      <c r="B37" s="85" t="s">
        <v>136</v>
      </c>
      <c r="C37" s="78"/>
      <c r="D37" s="78"/>
      <c r="E37" s="78"/>
      <c r="F37" s="78"/>
      <c r="G37" s="78">
        <f t="shared" ref="G37" si="20">SUM(G38:G41)</f>
        <v>0</v>
      </c>
      <c r="H37" s="78">
        <f t="shared" ref="H37" si="21">SUM(H38:H41)</f>
        <v>0</v>
      </c>
      <c r="I37" s="78"/>
      <c r="J37" s="78">
        <f t="shared" ref="J37" si="22">SUM(J38:J41)</f>
        <v>0</v>
      </c>
      <c r="K37" s="84"/>
      <c r="L37" s="84"/>
      <c r="M37" s="84"/>
    </row>
    <row r="38" spans="2:13" hidden="1" outlineLevel="1">
      <c r="B38" s="81"/>
      <c r="C38" s="81"/>
      <c r="D38" s="81"/>
      <c r="E38" s="81"/>
      <c r="F38" s="81">
        <v>10</v>
      </c>
      <c r="G38" s="82">
        <f t="shared" ref="G38:G41" si="23">D38*E38</f>
        <v>0</v>
      </c>
      <c r="H38" s="82">
        <f t="shared" ref="H38:H41" si="24">IF(F38=10,ROUNDDOWN(G38/1.1*0.1,0),IF(F38=8,ROUNDDOWN(G38/1.08*0.08,0)))</f>
        <v>0</v>
      </c>
      <c r="I38" s="83"/>
      <c r="J38" s="82">
        <f t="shared" ref="J38:J41" si="25">IF(I38="非適格請求書(80%控除対象)",ROUNDDOWN(H38*0.2,0),0)</f>
        <v>0</v>
      </c>
      <c r="K38" s="84"/>
      <c r="L38" s="84"/>
      <c r="M38" s="84"/>
    </row>
    <row r="39" spans="2:13" hidden="1" outlineLevel="1">
      <c r="B39" s="81"/>
      <c r="C39" s="81"/>
      <c r="D39" s="81"/>
      <c r="E39" s="81"/>
      <c r="F39" s="81">
        <v>10</v>
      </c>
      <c r="G39" s="82">
        <f t="shared" si="23"/>
        <v>0</v>
      </c>
      <c r="H39" s="82">
        <f t="shared" si="24"/>
        <v>0</v>
      </c>
      <c r="I39" s="83"/>
      <c r="J39" s="82">
        <f t="shared" si="25"/>
        <v>0</v>
      </c>
      <c r="K39" s="84"/>
      <c r="L39" s="84"/>
      <c r="M39" s="84"/>
    </row>
    <row r="40" spans="2:13" hidden="1" outlineLevel="1">
      <c r="B40" s="81"/>
      <c r="C40" s="81"/>
      <c r="D40" s="81"/>
      <c r="E40" s="81"/>
      <c r="F40" s="81">
        <v>10</v>
      </c>
      <c r="G40" s="82">
        <f t="shared" si="23"/>
        <v>0</v>
      </c>
      <c r="H40" s="82">
        <f t="shared" si="24"/>
        <v>0</v>
      </c>
      <c r="I40" s="83"/>
      <c r="J40" s="82">
        <f t="shared" si="25"/>
        <v>0</v>
      </c>
      <c r="K40" s="84"/>
      <c r="L40" s="84"/>
      <c r="M40" s="84"/>
    </row>
    <row r="41" spans="2:13" hidden="1" outlineLevel="1">
      <c r="B41" s="81"/>
      <c r="C41" s="81"/>
      <c r="D41" s="81"/>
      <c r="E41" s="81"/>
      <c r="F41" s="81">
        <v>10</v>
      </c>
      <c r="G41" s="82">
        <f t="shared" si="23"/>
        <v>0</v>
      </c>
      <c r="H41" s="82">
        <f t="shared" si="24"/>
        <v>0</v>
      </c>
      <c r="I41" s="83"/>
      <c r="J41" s="82">
        <f t="shared" si="25"/>
        <v>0</v>
      </c>
      <c r="K41" s="84"/>
      <c r="L41" s="84"/>
      <c r="M41" s="84"/>
    </row>
    <row r="42" spans="2:13" ht="36" hidden="1" outlineLevel="1">
      <c r="B42" s="85" t="s">
        <v>137</v>
      </c>
      <c r="C42" s="78"/>
      <c r="D42" s="78"/>
      <c r="E42" s="78"/>
      <c r="F42" s="78"/>
      <c r="G42" s="78">
        <f t="shared" ref="G42" si="26">SUM(G43:G46)</f>
        <v>0</v>
      </c>
      <c r="H42" s="78">
        <f t="shared" ref="H42" si="27">SUM(H43:H46)</f>
        <v>0</v>
      </c>
      <c r="I42" s="78"/>
      <c r="J42" s="78">
        <f t="shared" ref="J42" si="28">SUM(J43:J46)</f>
        <v>0</v>
      </c>
      <c r="K42" s="84"/>
      <c r="L42" s="84"/>
      <c r="M42" s="84"/>
    </row>
    <row r="43" spans="2:13" hidden="1" outlineLevel="1">
      <c r="B43" s="81"/>
      <c r="C43" s="81"/>
      <c r="D43" s="81"/>
      <c r="E43" s="81"/>
      <c r="F43" s="81">
        <v>10</v>
      </c>
      <c r="G43" s="82">
        <f t="shared" ref="G43:G46" si="29">D43*E43</f>
        <v>0</v>
      </c>
      <c r="H43" s="82">
        <f t="shared" ref="H43:H46" si="30">IF(F43=10,ROUNDDOWN(G43/1.1*0.1,0),IF(F43=8,ROUNDDOWN(G43/1.08*0.08,0)))</f>
        <v>0</v>
      </c>
      <c r="I43" s="83"/>
      <c r="J43" s="82">
        <f t="shared" ref="J43:J46" si="31">IF(I43="非適格請求書(80%控除対象)",ROUNDDOWN(H43*0.2,0),0)</f>
        <v>0</v>
      </c>
      <c r="K43" s="84"/>
      <c r="L43" s="84"/>
      <c r="M43" s="84"/>
    </row>
    <row r="44" spans="2:13" hidden="1" outlineLevel="1">
      <c r="B44" s="81"/>
      <c r="C44" s="81"/>
      <c r="D44" s="81"/>
      <c r="E44" s="81"/>
      <c r="F44" s="81">
        <v>10</v>
      </c>
      <c r="G44" s="82">
        <f t="shared" si="29"/>
        <v>0</v>
      </c>
      <c r="H44" s="82">
        <f t="shared" si="30"/>
        <v>0</v>
      </c>
      <c r="I44" s="83"/>
      <c r="J44" s="82">
        <f t="shared" si="31"/>
        <v>0</v>
      </c>
      <c r="K44" s="84"/>
      <c r="L44" s="84"/>
      <c r="M44" s="84"/>
    </row>
    <row r="45" spans="2:13" hidden="1" outlineLevel="1">
      <c r="B45" s="81"/>
      <c r="C45" s="81"/>
      <c r="D45" s="81"/>
      <c r="E45" s="81"/>
      <c r="F45" s="81">
        <v>10</v>
      </c>
      <c r="G45" s="82">
        <f t="shared" si="29"/>
        <v>0</v>
      </c>
      <c r="H45" s="82">
        <f t="shared" si="30"/>
        <v>0</v>
      </c>
      <c r="I45" s="83"/>
      <c r="J45" s="82">
        <f t="shared" si="31"/>
        <v>0</v>
      </c>
      <c r="K45" s="84"/>
      <c r="L45" s="84"/>
      <c r="M45" s="84"/>
    </row>
    <row r="46" spans="2:13" hidden="1" outlineLevel="1">
      <c r="B46" s="81"/>
      <c r="C46" s="81"/>
      <c r="D46" s="81"/>
      <c r="E46" s="81"/>
      <c r="F46" s="81">
        <v>10</v>
      </c>
      <c r="G46" s="82">
        <f t="shared" si="29"/>
        <v>0</v>
      </c>
      <c r="H46" s="82">
        <f t="shared" si="30"/>
        <v>0</v>
      </c>
      <c r="I46" s="83"/>
      <c r="J46" s="82">
        <f t="shared" si="31"/>
        <v>0</v>
      </c>
      <c r="K46" s="84"/>
      <c r="L46" s="84"/>
      <c r="M46" s="84"/>
    </row>
    <row r="47" spans="2:13" ht="36" hidden="1" outlineLevel="1">
      <c r="B47" s="85" t="s">
        <v>138</v>
      </c>
      <c r="C47" s="78"/>
      <c r="D47" s="78"/>
      <c r="E47" s="78"/>
      <c r="F47" s="78"/>
      <c r="G47" s="78">
        <f t="shared" ref="G47" si="32">SUM(G48:G51)</f>
        <v>0</v>
      </c>
      <c r="H47" s="78">
        <f t="shared" ref="H47" si="33">SUM(H48:H51)</f>
        <v>0</v>
      </c>
      <c r="I47" s="78"/>
      <c r="J47" s="78">
        <f t="shared" ref="J47" si="34">SUM(J48:J51)</f>
        <v>0</v>
      </c>
      <c r="K47" s="84"/>
      <c r="L47" s="84"/>
      <c r="M47" s="84"/>
    </row>
    <row r="48" spans="2:13" hidden="1" outlineLevel="1">
      <c r="B48" s="81"/>
      <c r="C48" s="81"/>
      <c r="D48" s="81"/>
      <c r="E48" s="81"/>
      <c r="F48" s="81">
        <v>10</v>
      </c>
      <c r="G48" s="82">
        <f t="shared" ref="G48:G51" si="35">D48*E48</f>
        <v>0</v>
      </c>
      <c r="H48" s="82">
        <f t="shared" ref="H48:H51" si="36">IF(F48=10,ROUNDDOWN(G48/1.1*0.1,0),IF(F48=8,ROUNDDOWN(G48/1.08*0.08,0)))</f>
        <v>0</v>
      </c>
      <c r="I48" s="83"/>
      <c r="J48" s="82">
        <f t="shared" ref="J48:J51" si="37">IF(I48="非適格請求書(80%控除対象)",ROUNDDOWN(H48*0.2,0),0)</f>
        <v>0</v>
      </c>
      <c r="K48" s="84"/>
      <c r="L48" s="84"/>
      <c r="M48" s="84"/>
    </row>
    <row r="49" spans="2:13" hidden="1" outlineLevel="1">
      <c r="B49" s="81"/>
      <c r="C49" s="81"/>
      <c r="D49" s="81"/>
      <c r="E49" s="81"/>
      <c r="F49" s="81">
        <v>10</v>
      </c>
      <c r="G49" s="82">
        <f t="shared" si="35"/>
        <v>0</v>
      </c>
      <c r="H49" s="82">
        <f t="shared" si="36"/>
        <v>0</v>
      </c>
      <c r="I49" s="83"/>
      <c r="J49" s="82">
        <f t="shared" si="37"/>
        <v>0</v>
      </c>
      <c r="K49" s="84"/>
      <c r="L49" s="84"/>
      <c r="M49" s="84"/>
    </row>
    <row r="50" spans="2:13" hidden="1" outlineLevel="1">
      <c r="B50" s="81"/>
      <c r="C50" s="81"/>
      <c r="D50" s="81"/>
      <c r="E50" s="81"/>
      <c r="F50" s="81">
        <v>10</v>
      </c>
      <c r="G50" s="82">
        <f t="shared" si="35"/>
        <v>0</v>
      </c>
      <c r="H50" s="82">
        <f t="shared" si="36"/>
        <v>0</v>
      </c>
      <c r="I50" s="83"/>
      <c r="J50" s="82">
        <f t="shared" si="37"/>
        <v>0</v>
      </c>
      <c r="K50" s="84"/>
      <c r="L50" s="84"/>
      <c r="M50" s="84"/>
    </row>
    <row r="51" spans="2:13" hidden="1" outlineLevel="1">
      <c r="B51" s="81"/>
      <c r="C51" s="81"/>
      <c r="D51" s="81"/>
      <c r="E51" s="81"/>
      <c r="F51" s="81">
        <v>10</v>
      </c>
      <c r="G51" s="82">
        <f t="shared" si="35"/>
        <v>0</v>
      </c>
      <c r="H51" s="82">
        <f t="shared" si="36"/>
        <v>0</v>
      </c>
      <c r="I51" s="83"/>
      <c r="J51" s="82">
        <f t="shared" si="37"/>
        <v>0</v>
      </c>
      <c r="K51" s="84"/>
      <c r="L51" s="84"/>
      <c r="M51" s="84"/>
    </row>
    <row r="52" spans="2:13" ht="36" hidden="1" outlineLevel="1">
      <c r="B52" s="85" t="s">
        <v>139</v>
      </c>
      <c r="C52" s="78"/>
      <c r="D52" s="78"/>
      <c r="E52" s="78"/>
      <c r="F52" s="78"/>
      <c r="G52" s="78">
        <f t="shared" ref="G52" si="38">SUM(G53:G56)</f>
        <v>0</v>
      </c>
      <c r="H52" s="78">
        <f t="shared" ref="H52" si="39">SUM(H53:H56)</f>
        <v>0</v>
      </c>
      <c r="I52" s="78"/>
      <c r="J52" s="78">
        <f t="shared" ref="J52" si="40">SUM(J53:J56)</f>
        <v>0</v>
      </c>
      <c r="K52" s="84"/>
      <c r="L52" s="84"/>
      <c r="M52" s="84"/>
    </row>
    <row r="53" spans="2:13" hidden="1" outlineLevel="1">
      <c r="B53" s="81"/>
      <c r="C53" s="81"/>
      <c r="D53" s="81"/>
      <c r="E53" s="81"/>
      <c r="F53" s="81">
        <v>10</v>
      </c>
      <c r="G53" s="82">
        <f t="shared" ref="G53:G56" si="41">D53*E53</f>
        <v>0</v>
      </c>
      <c r="H53" s="82">
        <f t="shared" ref="H53:H56" si="42">IF(F53=10,ROUNDDOWN(G53/1.1*0.1,0),IF(F53=8,ROUNDDOWN(G53/1.08*0.08,0)))</f>
        <v>0</v>
      </c>
      <c r="I53" s="83"/>
      <c r="J53" s="82">
        <f t="shared" ref="J53:J56" si="43">IF(I53="非適格請求書(80%控除対象)",ROUNDDOWN(H53*0.2,0),0)</f>
        <v>0</v>
      </c>
      <c r="K53" s="84"/>
      <c r="L53" s="84"/>
      <c r="M53" s="84"/>
    </row>
    <row r="54" spans="2:13" hidden="1" outlineLevel="1">
      <c r="B54" s="81"/>
      <c r="C54" s="81"/>
      <c r="D54" s="81"/>
      <c r="E54" s="81"/>
      <c r="F54" s="81">
        <v>10</v>
      </c>
      <c r="G54" s="82">
        <f t="shared" si="41"/>
        <v>0</v>
      </c>
      <c r="H54" s="82">
        <f t="shared" si="42"/>
        <v>0</v>
      </c>
      <c r="I54" s="83"/>
      <c r="J54" s="82">
        <f t="shared" si="43"/>
        <v>0</v>
      </c>
      <c r="K54" s="84"/>
      <c r="L54" s="84"/>
      <c r="M54" s="84"/>
    </row>
    <row r="55" spans="2:13" hidden="1" outlineLevel="1">
      <c r="B55" s="81"/>
      <c r="C55" s="81"/>
      <c r="D55" s="81"/>
      <c r="E55" s="81"/>
      <c r="F55" s="81">
        <v>10</v>
      </c>
      <c r="G55" s="82">
        <f t="shared" si="41"/>
        <v>0</v>
      </c>
      <c r="H55" s="82">
        <f t="shared" si="42"/>
        <v>0</v>
      </c>
      <c r="I55" s="83"/>
      <c r="J55" s="82">
        <f t="shared" si="43"/>
        <v>0</v>
      </c>
      <c r="K55" s="84"/>
      <c r="L55" s="84"/>
      <c r="M55" s="84"/>
    </row>
    <row r="56" spans="2:13" hidden="1" outlineLevel="1">
      <c r="B56" s="81"/>
      <c r="C56" s="81"/>
      <c r="D56" s="81"/>
      <c r="E56" s="81"/>
      <c r="F56" s="81">
        <v>10</v>
      </c>
      <c r="G56" s="82">
        <f t="shared" si="41"/>
        <v>0</v>
      </c>
      <c r="H56" s="82">
        <f t="shared" si="42"/>
        <v>0</v>
      </c>
      <c r="I56" s="83"/>
      <c r="J56" s="82">
        <f t="shared" si="43"/>
        <v>0</v>
      </c>
      <c r="K56" s="84"/>
      <c r="L56" s="84"/>
      <c r="M56" s="84"/>
    </row>
    <row r="57" spans="2:13" ht="36" hidden="1" outlineLevel="1">
      <c r="B57" s="85" t="s">
        <v>140</v>
      </c>
      <c r="C57" s="78"/>
      <c r="D57" s="78"/>
      <c r="E57" s="78"/>
      <c r="F57" s="78"/>
      <c r="G57" s="78">
        <f t="shared" ref="G57" si="44">SUM(G58:G61)</f>
        <v>0</v>
      </c>
      <c r="H57" s="78">
        <f t="shared" ref="H57" si="45">SUM(H58:H61)</f>
        <v>0</v>
      </c>
      <c r="I57" s="78"/>
      <c r="J57" s="78">
        <f t="shared" ref="J57" si="46">SUM(J58:J61)</f>
        <v>0</v>
      </c>
      <c r="K57" s="84"/>
      <c r="L57" s="84"/>
      <c r="M57" s="84"/>
    </row>
    <row r="58" spans="2:13" hidden="1" outlineLevel="1">
      <c r="B58" s="81"/>
      <c r="C58" s="81"/>
      <c r="D58" s="81"/>
      <c r="E58" s="81"/>
      <c r="F58" s="81">
        <v>10</v>
      </c>
      <c r="G58" s="82">
        <f t="shared" ref="G58:G61" si="47">D58*E58</f>
        <v>0</v>
      </c>
      <c r="H58" s="82">
        <f t="shared" ref="H58:H61" si="48">IF(F58=10,ROUNDDOWN(G58/1.1*0.1,0),IF(F58=8,ROUNDDOWN(G58/1.08*0.08,0)))</f>
        <v>0</v>
      </c>
      <c r="I58" s="83"/>
      <c r="J58" s="82">
        <f t="shared" ref="J58:J61" si="49">IF(I58="非適格請求書(80%控除対象)",ROUNDDOWN(H58*0.2,0),0)</f>
        <v>0</v>
      </c>
      <c r="K58" s="84"/>
      <c r="L58" s="84"/>
      <c r="M58" s="84"/>
    </row>
    <row r="59" spans="2:13" hidden="1" outlineLevel="1">
      <c r="B59" s="81"/>
      <c r="C59" s="81"/>
      <c r="D59" s="81"/>
      <c r="E59" s="81"/>
      <c r="F59" s="81">
        <v>10</v>
      </c>
      <c r="G59" s="82">
        <f t="shared" si="47"/>
        <v>0</v>
      </c>
      <c r="H59" s="82">
        <f t="shared" si="48"/>
        <v>0</v>
      </c>
      <c r="I59" s="83"/>
      <c r="J59" s="82">
        <f t="shared" si="49"/>
        <v>0</v>
      </c>
      <c r="K59" s="84"/>
      <c r="L59" s="84"/>
      <c r="M59" s="84"/>
    </row>
    <row r="60" spans="2:13" hidden="1" outlineLevel="1">
      <c r="B60" s="81"/>
      <c r="C60" s="81"/>
      <c r="D60" s="81"/>
      <c r="E60" s="81"/>
      <c r="F60" s="81">
        <v>10</v>
      </c>
      <c r="G60" s="82">
        <f t="shared" si="47"/>
        <v>0</v>
      </c>
      <c r="H60" s="82">
        <f t="shared" si="48"/>
        <v>0</v>
      </c>
      <c r="I60" s="83"/>
      <c r="J60" s="82">
        <f t="shared" si="49"/>
        <v>0</v>
      </c>
      <c r="K60" s="84"/>
      <c r="L60" s="84"/>
      <c r="M60" s="84"/>
    </row>
    <row r="61" spans="2:13" hidden="1" outlineLevel="1">
      <c r="B61" s="81"/>
      <c r="C61" s="81"/>
      <c r="D61" s="81"/>
      <c r="E61" s="81"/>
      <c r="F61" s="81">
        <v>10</v>
      </c>
      <c r="G61" s="82">
        <f t="shared" si="47"/>
        <v>0</v>
      </c>
      <c r="H61" s="82">
        <f t="shared" si="48"/>
        <v>0</v>
      </c>
      <c r="I61" s="83"/>
      <c r="J61" s="82">
        <f t="shared" si="49"/>
        <v>0</v>
      </c>
      <c r="K61" s="84"/>
      <c r="L61" s="84"/>
      <c r="M61" s="84"/>
    </row>
    <row r="62" spans="2:13" ht="36" hidden="1" outlineLevel="1">
      <c r="B62" s="85" t="s">
        <v>141</v>
      </c>
      <c r="C62" s="78"/>
      <c r="D62" s="78"/>
      <c r="E62" s="78"/>
      <c r="F62" s="78"/>
      <c r="G62" s="78">
        <f t="shared" ref="G62" si="50">SUM(G63:G66)</f>
        <v>0</v>
      </c>
      <c r="H62" s="78">
        <f t="shared" ref="H62" si="51">SUM(H63:H66)</f>
        <v>0</v>
      </c>
      <c r="I62" s="78"/>
      <c r="J62" s="78">
        <f t="shared" ref="J62" si="52">SUM(J63:J66)</f>
        <v>0</v>
      </c>
      <c r="K62" s="84"/>
      <c r="L62" s="84"/>
      <c r="M62" s="84"/>
    </row>
    <row r="63" spans="2:13" hidden="1" outlineLevel="1">
      <c r="B63" s="81"/>
      <c r="C63" s="81"/>
      <c r="D63" s="81"/>
      <c r="E63" s="81"/>
      <c r="F63" s="81">
        <v>10</v>
      </c>
      <c r="G63" s="82">
        <f t="shared" ref="G63:G66" si="53">D63*E63</f>
        <v>0</v>
      </c>
      <c r="H63" s="82">
        <f t="shared" ref="H63:H66" si="54">IF(F63=10,ROUNDDOWN(G63/1.1*0.1,0),IF(F63=8,ROUNDDOWN(G63/1.08*0.08,0)))</f>
        <v>0</v>
      </c>
      <c r="I63" s="83"/>
      <c r="J63" s="82">
        <f t="shared" ref="J63:J66" si="55">IF(I63="非適格請求書(80%控除対象)",ROUNDDOWN(H63*0.2,0),0)</f>
        <v>0</v>
      </c>
      <c r="K63" s="84"/>
      <c r="L63" s="84"/>
      <c r="M63" s="84"/>
    </row>
    <row r="64" spans="2:13" hidden="1" outlineLevel="1">
      <c r="B64" s="81"/>
      <c r="C64" s="81"/>
      <c r="D64" s="81"/>
      <c r="E64" s="81"/>
      <c r="F64" s="81">
        <v>10</v>
      </c>
      <c r="G64" s="82">
        <f t="shared" si="53"/>
        <v>0</v>
      </c>
      <c r="H64" s="82">
        <f t="shared" si="54"/>
        <v>0</v>
      </c>
      <c r="I64" s="83"/>
      <c r="J64" s="82">
        <f t="shared" si="55"/>
        <v>0</v>
      </c>
      <c r="K64" s="84"/>
      <c r="L64" s="84"/>
      <c r="M64" s="84"/>
    </row>
    <row r="65" spans="2:13" hidden="1" outlineLevel="1">
      <c r="B65" s="81"/>
      <c r="C65" s="81"/>
      <c r="D65" s="81"/>
      <c r="E65" s="81"/>
      <c r="F65" s="81">
        <v>10</v>
      </c>
      <c r="G65" s="82">
        <f t="shared" si="53"/>
        <v>0</v>
      </c>
      <c r="H65" s="82">
        <f t="shared" si="54"/>
        <v>0</v>
      </c>
      <c r="I65" s="83"/>
      <c r="J65" s="82">
        <f t="shared" si="55"/>
        <v>0</v>
      </c>
      <c r="K65" s="84"/>
      <c r="L65" s="84"/>
      <c r="M65" s="84"/>
    </row>
    <row r="66" spans="2:13" hidden="1" outlineLevel="1">
      <c r="B66" s="81"/>
      <c r="C66" s="81"/>
      <c r="D66" s="81"/>
      <c r="E66" s="81"/>
      <c r="F66" s="81">
        <v>10</v>
      </c>
      <c r="G66" s="82">
        <f t="shared" si="53"/>
        <v>0</v>
      </c>
      <c r="H66" s="82">
        <f t="shared" si="54"/>
        <v>0</v>
      </c>
      <c r="I66" s="83"/>
      <c r="J66" s="82">
        <f t="shared" si="55"/>
        <v>0</v>
      </c>
      <c r="K66" s="84"/>
      <c r="L66" s="84"/>
      <c r="M66" s="84"/>
    </row>
    <row r="67" spans="2:13" ht="36" hidden="1" outlineLevel="1">
      <c r="B67" s="85" t="s">
        <v>142</v>
      </c>
      <c r="C67" s="78"/>
      <c r="D67" s="78"/>
      <c r="E67" s="78"/>
      <c r="F67" s="78"/>
      <c r="G67" s="78">
        <f t="shared" ref="G67" si="56">SUM(G68:G71)</f>
        <v>0</v>
      </c>
      <c r="H67" s="78">
        <f t="shared" ref="H67" si="57">SUM(H68:H71)</f>
        <v>0</v>
      </c>
      <c r="I67" s="78"/>
      <c r="J67" s="78">
        <f t="shared" ref="J67" si="58">SUM(J68:J71)</f>
        <v>0</v>
      </c>
      <c r="K67" s="84"/>
      <c r="L67" s="84"/>
      <c r="M67" s="84"/>
    </row>
    <row r="68" spans="2:13" hidden="1" outlineLevel="1">
      <c r="B68" s="81"/>
      <c r="C68" s="81"/>
      <c r="D68" s="81"/>
      <c r="E68" s="81"/>
      <c r="F68" s="81">
        <v>10</v>
      </c>
      <c r="G68" s="82">
        <f t="shared" ref="G68:G71" si="59">D68*E68</f>
        <v>0</v>
      </c>
      <c r="H68" s="82">
        <f t="shared" ref="H68:H71" si="60">IF(F68=10,ROUNDDOWN(G68/1.1*0.1,0),IF(F68=8,ROUNDDOWN(G68/1.08*0.08,0)))</f>
        <v>0</v>
      </c>
      <c r="I68" s="83"/>
      <c r="J68" s="82">
        <f t="shared" ref="J68:J71" si="61">IF(I68="非適格請求書(80%控除対象)",ROUNDDOWN(H68*0.2,0),0)</f>
        <v>0</v>
      </c>
      <c r="K68" s="84"/>
      <c r="L68" s="84"/>
      <c r="M68" s="84"/>
    </row>
    <row r="69" spans="2:13" hidden="1" outlineLevel="1">
      <c r="B69" s="81"/>
      <c r="C69" s="81"/>
      <c r="D69" s="81"/>
      <c r="E69" s="81"/>
      <c r="F69" s="81">
        <v>10</v>
      </c>
      <c r="G69" s="82">
        <f t="shared" si="59"/>
        <v>0</v>
      </c>
      <c r="H69" s="82">
        <f t="shared" si="60"/>
        <v>0</v>
      </c>
      <c r="I69" s="83"/>
      <c r="J69" s="82">
        <f t="shared" si="61"/>
        <v>0</v>
      </c>
      <c r="K69" s="84"/>
      <c r="L69" s="84"/>
      <c r="M69" s="84"/>
    </row>
    <row r="70" spans="2:13" hidden="1" outlineLevel="1">
      <c r="B70" s="81"/>
      <c r="C70" s="81"/>
      <c r="D70" s="81"/>
      <c r="E70" s="81"/>
      <c r="F70" s="81">
        <v>10</v>
      </c>
      <c r="G70" s="82">
        <f t="shared" si="59"/>
        <v>0</v>
      </c>
      <c r="H70" s="82">
        <f t="shared" si="60"/>
        <v>0</v>
      </c>
      <c r="I70" s="83"/>
      <c r="J70" s="82">
        <f t="shared" si="61"/>
        <v>0</v>
      </c>
      <c r="K70" s="84"/>
      <c r="L70" s="84"/>
      <c r="M70" s="84"/>
    </row>
    <row r="71" spans="2:13" hidden="1" outlineLevel="1">
      <c r="B71" s="81"/>
      <c r="C71" s="81"/>
      <c r="D71" s="81"/>
      <c r="E71" s="81"/>
      <c r="F71" s="81">
        <v>10</v>
      </c>
      <c r="G71" s="82">
        <f t="shared" si="59"/>
        <v>0</v>
      </c>
      <c r="H71" s="82">
        <f t="shared" si="60"/>
        <v>0</v>
      </c>
      <c r="I71" s="83"/>
      <c r="J71" s="82">
        <f t="shared" si="61"/>
        <v>0</v>
      </c>
      <c r="K71" s="84"/>
      <c r="L71" s="84"/>
      <c r="M71" s="84"/>
    </row>
    <row r="72" spans="2:13" ht="36" hidden="1" outlineLevel="1">
      <c r="B72" s="85" t="s">
        <v>143</v>
      </c>
      <c r="C72" s="78"/>
      <c r="D72" s="78"/>
      <c r="E72" s="78"/>
      <c r="F72" s="78"/>
      <c r="G72" s="78">
        <f t="shared" ref="G72" si="62">SUM(G73:G76)</f>
        <v>0</v>
      </c>
      <c r="H72" s="78">
        <f t="shared" ref="H72" si="63">SUM(H73:H76)</f>
        <v>0</v>
      </c>
      <c r="I72" s="78"/>
      <c r="J72" s="78">
        <f t="shared" ref="J72" si="64">SUM(J73:J76)</f>
        <v>0</v>
      </c>
      <c r="K72" s="84"/>
      <c r="L72" s="84"/>
      <c r="M72" s="84"/>
    </row>
    <row r="73" spans="2:13" hidden="1" outlineLevel="1">
      <c r="B73" s="81"/>
      <c r="C73" s="81"/>
      <c r="D73" s="81"/>
      <c r="E73" s="81"/>
      <c r="F73" s="81">
        <v>10</v>
      </c>
      <c r="G73" s="82">
        <f t="shared" ref="G73:G76" si="65">D73*E73</f>
        <v>0</v>
      </c>
      <c r="H73" s="82">
        <f t="shared" ref="H73:H76" si="66">IF(F73=10,ROUNDDOWN(G73/1.1*0.1,0),IF(F73=8,ROUNDDOWN(G73/1.08*0.08,0)))</f>
        <v>0</v>
      </c>
      <c r="I73" s="83"/>
      <c r="J73" s="82">
        <f t="shared" ref="J73:J76" si="67">IF(I73="非適格請求書(80%控除対象)",ROUNDDOWN(H73*0.2,0),0)</f>
        <v>0</v>
      </c>
      <c r="K73" s="84"/>
      <c r="L73" s="84"/>
      <c r="M73" s="84"/>
    </row>
    <row r="74" spans="2:13" hidden="1" outlineLevel="1">
      <c r="B74" s="81"/>
      <c r="C74" s="81"/>
      <c r="D74" s="81"/>
      <c r="E74" s="81"/>
      <c r="F74" s="81">
        <v>10</v>
      </c>
      <c r="G74" s="82">
        <f t="shared" si="65"/>
        <v>0</v>
      </c>
      <c r="H74" s="82">
        <f t="shared" si="66"/>
        <v>0</v>
      </c>
      <c r="I74" s="83"/>
      <c r="J74" s="82">
        <f t="shared" si="67"/>
        <v>0</v>
      </c>
      <c r="K74" s="84"/>
      <c r="L74" s="84"/>
      <c r="M74" s="84"/>
    </row>
    <row r="75" spans="2:13" hidden="1" outlineLevel="1">
      <c r="B75" s="81"/>
      <c r="C75" s="81"/>
      <c r="D75" s="81"/>
      <c r="E75" s="81"/>
      <c r="F75" s="81">
        <v>10</v>
      </c>
      <c r="G75" s="82">
        <f t="shared" si="65"/>
        <v>0</v>
      </c>
      <c r="H75" s="82">
        <f t="shared" si="66"/>
        <v>0</v>
      </c>
      <c r="I75" s="83"/>
      <c r="J75" s="82">
        <f t="shared" si="67"/>
        <v>0</v>
      </c>
      <c r="K75" s="84"/>
      <c r="L75" s="84"/>
      <c r="M75" s="84"/>
    </row>
    <row r="76" spans="2:13" hidden="1" outlineLevel="1">
      <c r="B76" s="81"/>
      <c r="C76" s="81"/>
      <c r="D76" s="81"/>
      <c r="E76" s="81"/>
      <c r="F76" s="81">
        <v>10</v>
      </c>
      <c r="G76" s="82">
        <f t="shared" si="65"/>
        <v>0</v>
      </c>
      <c r="H76" s="82">
        <f t="shared" si="66"/>
        <v>0</v>
      </c>
      <c r="I76" s="83"/>
      <c r="J76" s="82">
        <f t="shared" si="67"/>
        <v>0</v>
      </c>
      <c r="K76" s="89"/>
      <c r="L76" s="89"/>
      <c r="M76" s="89"/>
    </row>
    <row r="77" spans="2:13" ht="33" customHeight="1" collapsed="1">
      <c r="B77" s="90" t="s">
        <v>95</v>
      </c>
      <c r="C77" s="91"/>
      <c r="D77" s="91"/>
      <c r="E77" s="91"/>
      <c r="F77" s="91"/>
      <c r="G77" s="95">
        <f>SUM(G7,G12,G17,G22,G27,G32,G37,G42,G47,G52,G57,G62,G67,G72)</f>
        <v>0</v>
      </c>
      <c r="H77" s="95">
        <f>SUM(H7,H12,H17,H22,H27,H32,H37,H42,H47,H52,H57,H62,H67,H72)</f>
        <v>0</v>
      </c>
      <c r="I77" s="97"/>
      <c r="J77" s="95">
        <f>SUM(J7,J12,J17,J22,J27,J32,J37,J42,J47,J52,J57,J62,J67,J72)</f>
        <v>0</v>
      </c>
      <c r="K77" s="95">
        <f>IF(G6="課税事業者",G77-H77+J77,G77)</f>
        <v>0</v>
      </c>
      <c r="L77" s="95">
        <v>3000000</v>
      </c>
      <c r="M77" s="94">
        <f>IF(K77&lt;L77,K77,L77)</f>
        <v>0</v>
      </c>
    </row>
    <row r="78" spans="2:13" ht="22.5" customHeight="1">
      <c r="B78" s="59"/>
    </row>
    <row r="79" spans="2:13">
      <c r="B79" s="59" t="s">
        <v>124</v>
      </c>
    </row>
    <row r="80" spans="2:13">
      <c r="B80" s="59" t="s">
        <v>125</v>
      </c>
    </row>
    <row r="81" spans="2:3">
      <c r="B81" s="59" t="s">
        <v>126</v>
      </c>
    </row>
    <row r="82" spans="2:3">
      <c r="B82" s="59" t="s">
        <v>127</v>
      </c>
    </row>
    <row r="83" spans="2:3">
      <c r="B83" s="59" t="s">
        <v>128</v>
      </c>
    </row>
    <row r="84" spans="2:3">
      <c r="B84" s="59" t="s">
        <v>129</v>
      </c>
    </row>
    <row r="85" spans="2:3">
      <c r="B85" s="59"/>
      <c r="C85" s="92" t="s">
        <v>32</v>
      </c>
    </row>
    <row r="86" spans="2:3">
      <c r="B86" s="59"/>
      <c r="C86" s="93" t="s">
        <v>35</v>
      </c>
    </row>
    <row r="87" spans="2:3">
      <c r="B87" s="59"/>
      <c r="C87" s="93" t="s">
        <v>41</v>
      </c>
    </row>
    <row r="88" spans="2:3">
      <c r="B88" s="59"/>
      <c r="C88" s="93" t="s">
        <v>45</v>
      </c>
    </row>
    <row r="89" spans="2:3">
      <c r="B89" s="59"/>
      <c r="C89" s="93" t="s">
        <v>175</v>
      </c>
    </row>
    <row r="90" spans="2:3">
      <c r="B90" s="59"/>
      <c r="C90" s="93" t="s">
        <v>49</v>
      </c>
    </row>
    <row r="91" spans="2:3">
      <c r="B91" s="59"/>
    </row>
    <row r="92" spans="2:3">
      <c r="B92" s="59"/>
    </row>
    <row r="93" spans="2:3">
      <c r="B93" s="59"/>
    </row>
  </sheetData>
  <sheetProtection sheet="1" formatCells="0" formatColumns="0" formatRows="0" insertColumns="0" insertRows="0" insertHyperlinks="0" deleteColumns="0" deleteRows="0" selectLockedCells="1" sort="0" autoFilter="0" pivotTables="0"/>
  <mergeCells count="7">
    <mergeCell ref="F2:H2"/>
    <mergeCell ref="K5:K6"/>
    <mergeCell ref="L5:L6"/>
    <mergeCell ref="M5:M6"/>
    <mergeCell ref="C5:C6"/>
    <mergeCell ref="D5:D6"/>
    <mergeCell ref="E5:E6"/>
  </mergeCells>
  <phoneticPr fontId="1"/>
  <conditionalFormatting sqref="G6">
    <cfRule type="containsBlanks" dxfId="3" priority="2">
      <formula>LEN(TRIM(G6))=0</formula>
    </cfRule>
  </conditionalFormatting>
  <conditionalFormatting sqref="I6:J77">
    <cfRule type="expression" dxfId="2" priority="19">
      <formula>$G$6&lt;&gt;"課税事業者"</formula>
    </cfRule>
  </conditionalFormatting>
  <dataValidations count="4">
    <dataValidation type="list" allowBlank="1" showInputMessage="1" showErrorMessage="1" sqref="I18:I21 I43:I46 I13:I16 I8:I11 I23:I26 I28:I31 I73:I76 I38:I41 I48:I51 I53:I56 I58:I61 I63:I66 I68:I71" xr:uid="{6FBD4562-3FC5-4181-9B16-719E3221F11C}">
      <formula1>"非適格請求書(80%控除対象),少額特例"</formula1>
    </dataValidation>
    <dataValidation type="list" allowBlank="1" showInputMessage="1" showErrorMessage="1" sqref="F48:F51 F53:F56 F58:F61 F63:F66 F68:F71 F73:F76 F8:F11 F13:F16 F18:F21 F23:F26 F28:F31 F43:F46 F38:F41" xr:uid="{5F9855D9-F93A-413E-88BB-1A14C76F1151}">
      <formula1>"8,10"</formula1>
    </dataValidation>
    <dataValidation type="list" allowBlank="1" showInputMessage="1" showErrorMessage="1" sqref="G6" xr:uid="{FCEF5313-675A-4DEC-BCB9-F27323D210B2}">
      <formula1>$N$2:$N$5</formula1>
    </dataValidation>
    <dataValidation type="list" allowBlank="1" showInputMessage="1" sqref="C8:C11" xr:uid="{CE9744D5-1355-45BC-94FB-7DCCA138D393}">
      <formula1>$C$85:$C$90</formula1>
    </dataValidation>
  </dataValidations>
  <pageMargins left="0.7" right="0.7" top="0.75" bottom="0.75" header="0.3" footer="0.3"/>
  <pageSetup paperSize="9" scale="45" orientation="landscape" r:id="rId1"/>
  <rowBreaks count="1" manualBreakCount="1">
    <brk id="36"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9D83C-8463-4AC8-81C5-E384BA853DF8}">
  <sheetPr>
    <tabColor theme="5" tint="0.79998168889431442"/>
  </sheetPr>
  <dimension ref="B1:N93"/>
  <sheetViews>
    <sheetView showGridLines="0" view="pageBreakPreview" topLeftCell="B1" zoomScale="69" zoomScaleNormal="75" zoomScaleSheetLayoutView="69" workbookViewId="0">
      <pane ySplit="6" topLeftCell="A17" activePane="bottomLeft" state="frozen"/>
      <selection pane="bottomLeft" activeCell="Q17" sqref="Q17"/>
    </sheetView>
  </sheetViews>
  <sheetFormatPr defaultColWidth="8.58203125" defaultRowHeight="18" outlineLevelRow="1"/>
  <cols>
    <col min="1" max="1" width="8.58203125" style="59"/>
    <col min="2" max="2" width="28.08203125" style="58" customWidth="1"/>
    <col min="3" max="3" width="32.33203125" style="98" customWidth="1"/>
    <col min="4" max="4" width="13.5" style="59" customWidth="1"/>
    <col min="5" max="5" width="12.25" style="59" customWidth="1"/>
    <col min="6" max="6" width="9.83203125" style="59" customWidth="1"/>
    <col min="7" max="7" width="19" style="59" customWidth="1"/>
    <col min="8" max="8" width="14.83203125" style="59" customWidth="1"/>
    <col min="9" max="9" width="23.5" style="59" customWidth="1"/>
    <col min="10" max="10" width="25.1640625" style="59" customWidth="1"/>
    <col min="11" max="11" width="12.6640625" style="59" customWidth="1"/>
    <col min="12" max="12" width="10.58203125" style="59" customWidth="1"/>
    <col min="13" max="13" width="14.6640625" style="59" customWidth="1"/>
    <col min="14" max="14" width="2.08203125" style="59" customWidth="1"/>
    <col min="15" max="16384" width="8.58203125" style="59"/>
  </cols>
  <sheetData>
    <row r="1" spans="2:14" ht="12" customHeight="1"/>
    <row r="2" spans="2:14" ht="25" customHeight="1">
      <c r="D2" s="352" t="s">
        <v>106</v>
      </c>
      <c r="E2" s="352"/>
      <c r="F2" s="352"/>
      <c r="N2" s="60" t="s">
        <v>144</v>
      </c>
    </row>
    <row r="3" spans="2:14" ht="14" customHeight="1">
      <c r="M3" s="59" t="s">
        <v>147</v>
      </c>
      <c r="N3" s="60" t="s">
        <v>150</v>
      </c>
    </row>
    <row r="4" spans="2:14" s="67" customFormat="1" ht="30" customHeight="1">
      <c r="B4" s="61" t="s">
        <v>107</v>
      </c>
      <c r="C4" s="99"/>
      <c r="D4" s="62"/>
      <c r="E4" s="62"/>
      <c r="F4" s="63"/>
      <c r="G4" s="64" t="s">
        <v>110</v>
      </c>
      <c r="H4" s="62"/>
      <c r="I4" s="62"/>
      <c r="J4" s="62"/>
      <c r="K4" s="62"/>
      <c r="L4" s="62"/>
      <c r="M4" s="65"/>
      <c r="N4" s="66" t="s">
        <v>145</v>
      </c>
    </row>
    <row r="5" spans="2:14" s="67" customFormat="1" ht="54" customHeight="1">
      <c r="B5" s="68"/>
      <c r="C5" s="348" t="s">
        <v>182</v>
      </c>
      <c r="D5" s="350" t="s">
        <v>177</v>
      </c>
      <c r="E5" s="350" t="s">
        <v>108</v>
      </c>
      <c r="F5" s="69" t="s">
        <v>109</v>
      </c>
      <c r="G5" s="70" t="s">
        <v>153</v>
      </c>
      <c r="H5" s="62"/>
      <c r="I5" s="62"/>
      <c r="K5" s="345" t="s">
        <v>158</v>
      </c>
      <c r="L5" s="346" t="s">
        <v>156</v>
      </c>
      <c r="M5" s="345" t="s">
        <v>157</v>
      </c>
      <c r="N5" s="66" t="s">
        <v>146</v>
      </c>
    </row>
    <row r="6" spans="2:14" s="67" customFormat="1" ht="62" customHeight="1">
      <c r="B6" s="71"/>
      <c r="C6" s="349"/>
      <c r="D6" s="351"/>
      <c r="E6" s="351"/>
      <c r="F6" s="72"/>
      <c r="G6" s="73"/>
      <c r="H6" s="74" t="s">
        <v>154</v>
      </c>
      <c r="I6" s="75" t="s">
        <v>111</v>
      </c>
      <c r="J6" s="74" t="s">
        <v>155</v>
      </c>
      <c r="K6" s="345"/>
      <c r="L6" s="347"/>
      <c r="M6" s="345"/>
    </row>
    <row r="7" spans="2:14" ht="36" hidden="1" outlineLevel="1">
      <c r="B7" s="76" t="s">
        <v>130</v>
      </c>
      <c r="C7" s="100"/>
      <c r="D7" s="78"/>
      <c r="E7" s="78"/>
      <c r="F7" s="78"/>
      <c r="G7" s="78">
        <f>SUM(G8:G11)</f>
        <v>0</v>
      </c>
      <c r="H7" s="78">
        <f>SUM(H8:H11)</f>
        <v>0</v>
      </c>
      <c r="I7" s="78"/>
      <c r="J7" s="78">
        <f>SUM(J8:J11)</f>
        <v>0</v>
      </c>
      <c r="K7" s="101"/>
      <c r="L7" s="101"/>
      <c r="M7" s="101"/>
    </row>
    <row r="8" spans="2:14" hidden="1" outlineLevel="1">
      <c r="B8" s="80"/>
      <c r="C8" s="91"/>
      <c r="D8" s="81"/>
      <c r="E8" s="81"/>
      <c r="F8" s="81">
        <v>10</v>
      </c>
      <c r="G8" s="82">
        <f>D8*E8</f>
        <v>0</v>
      </c>
      <c r="H8" s="82">
        <f t="shared" ref="H8:H11" si="0">IF(F8=10,ROUNDDOWN(G8/1.1*0.1,0),IF(F8=8,ROUNDDOWN(G8/1.08*0.08,0)))</f>
        <v>0</v>
      </c>
      <c r="I8" s="83"/>
      <c r="J8" s="82">
        <f>IF(I8="非適格請求書(80%控除対象)",ROUNDDOWN(H8*0.2,0),0)</f>
        <v>0</v>
      </c>
      <c r="K8" s="102"/>
      <c r="L8" s="102"/>
      <c r="M8" s="102"/>
    </row>
    <row r="9" spans="2:14" hidden="1" outlineLevel="1">
      <c r="B9" s="80"/>
      <c r="C9" s="91"/>
      <c r="D9" s="81"/>
      <c r="E9" s="81"/>
      <c r="F9" s="81">
        <v>10</v>
      </c>
      <c r="G9" s="82">
        <f t="shared" ref="G9:G11" si="1">D9*E9</f>
        <v>0</v>
      </c>
      <c r="H9" s="82">
        <f t="shared" si="0"/>
        <v>0</v>
      </c>
      <c r="I9" s="83"/>
      <c r="J9" s="82">
        <f t="shared" ref="J9:J11" si="2">IF(I9="非適格請求書(80%控除対象)",ROUNDDOWN(H9*0.2,0),0)</f>
        <v>0</v>
      </c>
      <c r="K9" s="102"/>
      <c r="L9" s="102"/>
      <c r="M9" s="102"/>
    </row>
    <row r="10" spans="2:14" hidden="1" outlineLevel="1">
      <c r="B10" s="80"/>
      <c r="C10" s="91"/>
      <c r="D10" s="81"/>
      <c r="E10" s="81"/>
      <c r="F10" s="81">
        <v>10</v>
      </c>
      <c r="G10" s="82">
        <f t="shared" si="1"/>
        <v>0</v>
      </c>
      <c r="H10" s="82">
        <f t="shared" si="0"/>
        <v>0</v>
      </c>
      <c r="I10" s="83"/>
      <c r="J10" s="82">
        <f t="shared" si="2"/>
        <v>0</v>
      </c>
      <c r="K10" s="102"/>
      <c r="L10" s="102"/>
      <c r="M10" s="102"/>
    </row>
    <row r="11" spans="2:14" hidden="1" outlineLevel="1">
      <c r="B11" s="80"/>
      <c r="C11" s="91"/>
      <c r="D11" s="81"/>
      <c r="E11" s="81"/>
      <c r="F11" s="81">
        <v>10</v>
      </c>
      <c r="G11" s="82">
        <f t="shared" si="1"/>
        <v>0</v>
      </c>
      <c r="H11" s="82">
        <f t="shared" si="0"/>
        <v>0</v>
      </c>
      <c r="I11" s="83"/>
      <c r="J11" s="82">
        <f t="shared" si="2"/>
        <v>0</v>
      </c>
      <c r="K11" s="102"/>
      <c r="L11" s="102"/>
      <c r="M11" s="102"/>
    </row>
    <row r="12" spans="2:14" ht="36" collapsed="1">
      <c r="B12" s="85" t="s">
        <v>131</v>
      </c>
      <c r="C12" s="103"/>
      <c r="D12" s="78"/>
      <c r="E12" s="78"/>
      <c r="F12" s="78"/>
      <c r="G12" s="96">
        <f>SUM(G13:G16)</f>
        <v>0</v>
      </c>
      <c r="H12" s="96">
        <f>SUM(H13:H16)</f>
        <v>0</v>
      </c>
      <c r="I12" s="96"/>
      <c r="J12" s="96">
        <f>SUM(J13:J16)</f>
        <v>0</v>
      </c>
      <c r="K12" s="84"/>
      <c r="L12" s="84"/>
      <c r="M12" s="84"/>
    </row>
    <row r="13" spans="2:14">
      <c r="B13" s="80"/>
      <c r="C13" s="91"/>
      <c r="D13" s="81"/>
      <c r="E13" s="81"/>
      <c r="F13" s="81">
        <v>10</v>
      </c>
      <c r="G13" s="82">
        <f t="shared" ref="G13:G16" si="3">D13*E13</f>
        <v>0</v>
      </c>
      <c r="H13" s="82">
        <f t="shared" ref="H13:H26" si="4">IF(F13=10,ROUNDDOWN(G13/1.1*0.1,0),IF(F13=8,ROUNDDOWN(G13/1.08*0.08,0)))</f>
        <v>0</v>
      </c>
      <c r="I13" s="83"/>
      <c r="J13" s="82">
        <f>IF(I13="非適格請求書(80%控除対象)",ROUNDDOWN(H13*0.2,0),0)</f>
        <v>0</v>
      </c>
      <c r="K13" s="84"/>
      <c r="L13" s="84"/>
      <c r="M13" s="84"/>
    </row>
    <row r="14" spans="2:14">
      <c r="B14" s="80"/>
      <c r="C14" s="91"/>
      <c r="D14" s="81"/>
      <c r="E14" s="81"/>
      <c r="F14" s="81">
        <v>10</v>
      </c>
      <c r="G14" s="82">
        <f>D14*E14</f>
        <v>0</v>
      </c>
      <c r="H14" s="82">
        <f t="shared" si="4"/>
        <v>0</v>
      </c>
      <c r="I14" s="83"/>
      <c r="J14" s="82">
        <f t="shared" ref="J14:J16" si="5">IF(I14="非適格請求書(80%控除対象)",ROUNDDOWN(H14*0.2,0),0)</f>
        <v>0</v>
      </c>
      <c r="K14" s="84"/>
      <c r="L14" s="84"/>
      <c r="M14" s="84"/>
    </row>
    <row r="15" spans="2:14">
      <c r="B15" s="80"/>
      <c r="C15" s="91"/>
      <c r="D15" s="81"/>
      <c r="E15" s="81"/>
      <c r="F15" s="81">
        <v>10</v>
      </c>
      <c r="G15" s="82">
        <f t="shared" si="3"/>
        <v>0</v>
      </c>
      <c r="H15" s="82">
        <f t="shared" si="4"/>
        <v>0</v>
      </c>
      <c r="I15" s="83"/>
      <c r="J15" s="82">
        <f t="shared" si="5"/>
        <v>0</v>
      </c>
      <c r="K15" s="84"/>
      <c r="L15" s="84"/>
      <c r="M15" s="84"/>
    </row>
    <row r="16" spans="2:14">
      <c r="B16" s="80"/>
      <c r="C16" s="91"/>
      <c r="D16" s="81"/>
      <c r="E16" s="81"/>
      <c r="F16" s="81">
        <v>10</v>
      </c>
      <c r="G16" s="82">
        <f t="shared" si="3"/>
        <v>0</v>
      </c>
      <c r="H16" s="82">
        <f t="shared" si="4"/>
        <v>0</v>
      </c>
      <c r="I16" s="83"/>
      <c r="J16" s="82">
        <f t="shared" si="5"/>
        <v>0</v>
      </c>
      <c r="K16" s="84"/>
      <c r="L16" s="84"/>
      <c r="M16" s="84"/>
    </row>
    <row r="17" spans="2:13" ht="36">
      <c r="B17" s="85" t="s">
        <v>132</v>
      </c>
      <c r="C17" s="103"/>
      <c r="D17" s="78"/>
      <c r="E17" s="78"/>
      <c r="F17" s="78"/>
      <c r="G17" s="96">
        <f t="shared" ref="G17:H17" si="6">SUM(G18:G21)</f>
        <v>0</v>
      </c>
      <c r="H17" s="96">
        <f t="shared" si="6"/>
        <v>0</v>
      </c>
      <c r="I17" s="96"/>
      <c r="J17" s="96">
        <f t="shared" ref="J17" si="7">SUM(J18:J21)</f>
        <v>0</v>
      </c>
      <c r="K17" s="84"/>
      <c r="L17" s="84"/>
      <c r="M17" s="84"/>
    </row>
    <row r="18" spans="2:13">
      <c r="B18" s="80"/>
      <c r="C18" s="91"/>
      <c r="D18" s="81"/>
      <c r="E18" s="81"/>
      <c r="F18" s="81">
        <v>10</v>
      </c>
      <c r="G18" s="82">
        <f t="shared" ref="G18:G21" si="8">D18*E18</f>
        <v>0</v>
      </c>
      <c r="H18" s="82">
        <f t="shared" si="4"/>
        <v>0</v>
      </c>
      <c r="I18" s="83"/>
      <c r="J18" s="82">
        <f t="shared" ref="J18:J21" si="9">IF(I18="非適格請求書(80%控除対象)",ROUNDDOWN(H18*0.2,0),0)</f>
        <v>0</v>
      </c>
      <c r="K18" s="84"/>
      <c r="L18" s="84"/>
      <c r="M18" s="84"/>
    </row>
    <row r="19" spans="2:13">
      <c r="B19" s="80"/>
      <c r="C19" s="91"/>
      <c r="D19" s="81"/>
      <c r="E19" s="81"/>
      <c r="F19" s="81">
        <v>10</v>
      </c>
      <c r="G19" s="82">
        <f t="shared" si="8"/>
        <v>0</v>
      </c>
      <c r="H19" s="82">
        <f t="shared" si="4"/>
        <v>0</v>
      </c>
      <c r="I19" s="83"/>
      <c r="J19" s="82">
        <f t="shared" si="9"/>
        <v>0</v>
      </c>
      <c r="K19" s="84"/>
      <c r="L19" s="84"/>
      <c r="M19" s="84"/>
    </row>
    <row r="20" spans="2:13">
      <c r="B20" s="80"/>
      <c r="C20" s="91"/>
      <c r="D20" s="81"/>
      <c r="E20" s="81"/>
      <c r="F20" s="81">
        <v>10</v>
      </c>
      <c r="G20" s="82">
        <f t="shared" si="8"/>
        <v>0</v>
      </c>
      <c r="H20" s="82">
        <f t="shared" si="4"/>
        <v>0</v>
      </c>
      <c r="I20" s="83"/>
      <c r="J20" s="82">
        <f t="shared" si="9"/>
        <v>0</v>
      </c>
      <c r="K20" s="84"/>
      <c r="L20" s="84"/>
      <c r="M20" s="84"/>
    </row>
    <row r="21" spans="2:13">
      <c r="B21" s="80"/>
      <c r="C21" s="91"/>
      <c r="D21" s="81"/>
      <c r="E21" s="81"/>
      <c r="F21" s="81">
        <v>10</v>
      </c>
      <c r="G21" s="82">
        <f t="shared" si="8"/>
        <v>0</v>
      </c>
      <c r="H21" s="82">
        <f t="shared" si="4"/>
        <v>0</v>
      </c>
      <c r="I21" s="83"/>
      <c r="J21" s="82">
        <f t="shared" si="9"/>
        <v>0</v>
      </c>
      <c r="K21" s="84"/>
      <c r="L21" s="84"/>
      <c r="M21" s="84"/>
    </row>
    <row r="22" spans="2:13" ht="36">
      <c r="B22" s="85" t="s">
        <v>133</v>
      </c>
      <c r="C22" s="103"/>
      <c r="D22" s="78"/>
      <c r="E22" s="78"/>
      <c r="F22" s="78"/>
      <c r="G22" s="96">
        <f t="shared" ref="G22:H22" si="10">SUM(G23:G26)</f>
        <v>0</v>
      </c>
      <c r="H22" s="96">
        <f t="shared" si="10"/>
        <v>0</v>
      </c>
      <c r="I22" s="96"/>
      <c r="J22" s="96">
        <f t="shared" ref="J22" si="11">SUM(J23:J26)</f>
        <v>0</v>
      </c>
      <c r="K22" s="84"/>
      <c r="L22" s="84"/>
      <c r="M22" s="84"/>
    </row>
    <row r="23" spans="2:13">
      <c r="B23" s="81"/>
      <c r="C23" s="91"/>
      <c r="D23" s="81"/>
      <c r="E23" s="81"/>
      <c r="F23" s="81">
        <v>10</v>
      </c>
      <c r="G23" s="82">
        <f t="shared" ref="G23:G26" si="12">D23*E23</f>
        <v>0</v>
      </c>
      <c r="H23" s="82">
        <f t="shared" si="4"/>
        <v>0</v>
      </c>
      <c r="I23" s="83"/>
      <c r="J23" s="82">
        <f t="shared" ref="J23:J26" si="13">IF(I23="非適格請求書(80%控除対象)",ROUNDDOWN(H23*0.2,0),0)</f>
        <v>0</v>
      </c>
      <c r="K23" s="84"/>
      <c r="L23" s="84"/>
      <c r="M23" s="84"/>
    </row>
    <row r="24" spans="2:13">
      <c r="B24" s="81"/>
      <c r="C24" s="91"/>
      <c r="D24" s="81"/>
      <c r="E24" s="81"/>
      <c r="F24" s="81">
        <v>10</v>
      </c>
      <c r="G24" s="82">
        <f t="shared" si="12"/>
        <v>0</v>
      </c>
      <c r="H24" s="82">
        <f t="shared" si="4"/>
        <v>0</v>
      </c>
      <c r="I24" s="83"/>
      <c r="J24" s="82">
        <f t="shared" si="13"/>
        <v>0</v>
      </c>
      <c r="K24" s="84"/>
      <c r="L24" s="84"/>
      <c r="M24" s="84"/>
    </row>
    <row r="25" spans="2:13">
      <c r="B25" s="81"/>
      <c r="C25" s="91"/>
      <c r="D25" s="81"/>
      <c r="E25" s="81"/>
      <c r="F25" s="81">
        <v>10</v>
      </c>
      <c r="G25" s="82">
        <f t="shared" si="12"/>
        <v>0</v>
      </c>
      <c r="H25" s="82">
        <f t="shared" si="4"/>
        <v>0</v>
      </c>
      <c r="I25" s="83"/>
      <c r="J25" s="82">
        <f t="shared" si="13"/>
        <v>0</v>
      </c>
      <c r="K25" s="84"/>
      <c r="L25" s="84"/>
      <c r="M25" s="84"/>
    </row>
    <row r="26" spans="2:13">
      <c r="B26" s="81"/>
      <c r="C26" s="91"/>
      <c r="D26" s="81"/>
      <c r="E26" s="81"/>
      <c r="F26" s="81">
        <v>10</v>
      </c>
      <c r="G26" s="82">
        <f t="shared" si="12"/>
        <v>0</v>
      </c>
      <c r="H26" s="82">
        <f t="shared" si="4"/>
        <v>0</v>
      </c>
      <c r="I26" s="83"/>
      <c r="J26" s="82">
        <f t="shared" si="13"/>
        <v>0</v>
      </c>
      <c r="K26" s="84"/>
      <c r="L26" s="84"/>
      <c r="M26" s="84"/>
    </row>
    <row r="27" spans="2:13" ht="36">
      <c r="B27" s="85" t="s">
        <v>134</v>
      </c>
      <c r="C27" s="103"/>
      <c r="D27" s="78"/>
      <c r="E27" s="78"/>
      <c r="F27" s="78"/>
      <c r="G27" s="96">
        <f>SUM(G28:G31)</f>
        <v>0</v>
      </c>
      <c r="H27" s="96">
        <f>SUM(H28:H31)</f>
        <v>0</v>
      </c>
      <c r="I27" s="96"/>
      <c r="J27" s="96">
        <f>SUM(J28:J31)</f>
        <v>0</v>
      </c>
      <c r="K27" s="84"/>
      <c r="L27" s="84"/>
      <c r="M27" s="84"/>
    </row>
    <row r="28" spans="2:13">
      <c r="B28" s="81"/>
      <c r="C28" s="91"/>
      <c r="D28" s="81"/>
      <c r="E28" s="81"/>
      <c r="F28" s="81">
        <v>10</v>
      </c>
      <c r="G28" s="82">
        <f>D28*E28</f>
        <v>0</v>
      </c>
      <c r="H28" s="82">
        <f t="shared" ref="H28:H31" si="14">IF(F28=10,ROUNDDOWN(G28/1.1*0.1,0),IF(F28=8,ROUNDDOWN(G28/1.08*0.08,0)))</f>
        <v>0</v>
      </c>
      <c r="I28" s="83"/>
      <c r="J28" s="82">
        <f>IF(I28="非適格請求書(80%控除対象)",ROUNDDOWN(H28*0.2,0),0)</f>
        <v>0</v>
      </c>
      <c r="K28" s="84"/>
      <c r="L28" s="84"/>
      <c r="M28" s="84"/>
    </row>
    <row r="29" spans="2:13">
      <c r="B29" s="81"/>
      <c r="C29" s="91"/>
      <c r="D29" s="81"/>
      <c r="E29" s="81"/>
      <c r="F29" s="81">
        <v>10</v>
      </c>
      <c r="G29" s="82">
        <f t="shared" ref="G29:G31" si="15">D29*E29</f>
        <v>0</v>
      </c>
      <c r="H29" s="82">
        <f t="shared" si="14"/>
        <v>0</v>
      </c>
      <c r="I29" s="83"/>
      <c r="J29" s="82">
        <f t="shared" ref="J29:J31" si="16">IF(I29="非適格請求書(80%控除対象)",ROUNDDOWN(H29*0.2,0),0)</f>
        <v>0</v>
      </c>
      <c r="K29" s="84"/>
      <c r="L29" s="84"/>
      <c r="M29" s="84"/>
    </row>
    <row r="30" spans="2:13">
      <c r="B30" s="81"/>
      <c r="C30" s="91"/>
      <c r="D30" s="81"/>
      <c r="E30" s="81"/>
      <c r="F30" s="81">
        <v>10</v>
      </c>
      <c r="G30" s="82">
        <f t="shared" si="15"/>
        <v>0</v>
      </c>
      <c r="H30" s="82">
        <f t="shared" si="14"/>
        <v>0</v>
      </c>
      <c r="I30" s="83"/>
      <c r="J30" s="82">
        <f t="shared" si="16"/>
        <v>0</v>
      </c>
      <c r="K30" s="84"/>
      <c r="L30" s="84"/>
      <c r="M30" s="84"/>
    </row>
    <row r="31" spans="2:13">
      <c r="B31" s="81"/>
      <c r="C31" s="91"/>
      <c r="D31" s="81"/>
      <c r="E31" s="81"/>
      <c r="F31" s="81">
        <v>10</v>
      </c>
      <c r="G31" s="82">
        <f t="shared" si="15"/>
        <v>0</v>
      </c>
      <c r="H31" s="82">
        <f t="shared" si="14"/>
        <v>0</v>
      </c>
      <c r="I31" s="83"/>
      <c r="J31" s="82">
        <f t="shared" si="16"/>
        <v>0</v>
      </c>
      <c r="K31" s="84"/>
      <c r="L31" s="84"/>
      <c r="M31" s="84"/>
    </row>
    <row r="32" spans="2:13" ht="36">
      <c r="B32" s="85" t="s">
        <v>135</v>
      </c>
      <c r="C32" s="103"/>
      <c r="D32" s="78"/>
      <c r="E32" s="78"/>
      <c r="F32" s="78"/>
      <c r="G32" s="96">
        <f>SUM(G33:G36)</f>
        <v>0</v>
      </c>
      <c r="H32" s="96">
        <f>SUM(H33:H36)</f>
        <v>0</v>
      </c>
      <c r="I32" s="96"/>
      <c r="J32" s="96">
        <f>SUM(J33:J36)</f>
        <v>0</v>
      </c>
      <c r="K32" s="84"/>
      <c r="L32" s="84"/>
      <c r="M32" s="84"/>
    </row>
    <row r="33" spans="2:13">
      <c r="B33" s="81"/>
      <c r="C33" s="91"/>
      <c r="D33" s="81"/>
      <c r="E33" s="81"/>
      <c r="F33" s="86"/>
      <c r="G33" s="82">
        <f>D33*E33</f>
        <v>0</v>
      </c>
      <c r="H33" s="86"/>
      <c r="I33" s="86"/>
      <c r="J33" s="86"/>
      <c r="K33" s="84"/>
      <c r="L33" s="84"/>
      <c r="M33" s="84"/>
    </row>
    <row r="34" spans="2:13">
      <c r="B34" s="81"/>
      <c r="C34" s="91"/>
      <c r="D34" s="81"/>
      <c r="E34" s="81"/>
      <c r="F34" s="87"/>
      <c r="G34" s="82">
        <f t="shared" ref="G34:G36" si="17">D34*E34</f>
        <v>0</v>
      </c>
      <c r="H34" s="87"/>
      <c r="I34" s="87"/>
      <c r="J34" s="87"/>
      <c r="K34" s="84"/>
      <c r="L34" s="84"/>
      <c r="M34" s="84"/>
    </row>
    <row r="35" spans="2:13">
      <c r="B35" s="81"/>
      <c r="C35" s="91"/>
      <c r="D35" s="81"/>
      <c r="E35" s="81"/>
      <c r="F35" s="87"/>
      <c r="G35" s="82">
        <f t="shared" si="17"/>
        <v>0</v>
      </c>
      <c r="H35" s="87"/>
      <c r="I35" s="87"/>
      <c r="J35" s="87"/>
      <c r="K35" s="84"/>
      <c r="L35" s="84"/>
      <c r="M35" s="84"/>
    </row>
    <row r="36" spans="2:13">
      <c r="B36" s="81"/>
      <c r="C36" s="91"/>
      <c r="D36" s="81"/>
      <c r="E36" s="81"/>
      <c r="F36" s="88"/>
      <c r="G36" s="82">
        <f t="shared" si="17"/>
        <v>0</v>
      </c>
      <c r="H36" s="88"/>
      <c r="I36" s="88"/>
      <c r="J36" s="88"/>
      <c r="K36" s="84"/>
      <c r="L36" s="84"/>
      <c r="M36" s="84"/>
    </row>
    <row r="37" spans="2:13" ht="36">
      <c r="B37" s="85" t="s">
        <v>136</v>
      </c>
      <c r="C37" s="103"/>
      <c r="D37" s="78"/>
      <c r="E37" s="78"/>
      <c r="F37" s="78"/>
      <c r="G37" s="96">
        <f t="shared" ref="G37:H37" si="18">SUM(G38:G41)</f>
        <v>0</v>
      </c>
      <c r="H37" s="96">
        <f t="shared" si="18"/>
        <v>0</v>
      </c>
      <c r="I37" s="96"/>
      <c r="J37" s="96">
        <f t="shared" ref="J37" si="19">SUM(J38:J41)</f>
        <v>0</v>
      </c>
      <c r="K37" s="84"/>
      <c r="L37" s="84"/>
      <c r="M37" s="84"/>
    </row>
    <row r="38" spans="2:13">
      <c r="B38" s="81"/>
      <c r="C38" s="91"/>
      <c r="D38" s="81"/>
      <c r="E38" s="81"/>
      <c r="F38" s="81">
        <v>10</v>
      </c>
      <c r="G38" s="82">
        <f t="shared" ref="G38:G41" si="20">D38*E38</f>
        <v>0</v>
      </c>
      <c r="H38" s="82">
        <f t="shared" ref="H38:H41" si="21">IF(F38=10,ROUNDDOWN(G38/1.1*0.1,0),IF(F38=8,ROUNDDOWN(G38/1.08*0.08,0)))</f>
        <v>0</v>
      </c>
      <c r="I38" s="83"/>
      <c r="J38" s="82">
        <f t="shared" ref="J38:J41" si="22">IF(I38="非適格請求書(80%控除対象)",ROUNDDOWN(H38*0.2,0),0)</f>
        <v>0</v>
      </c>
      <c r="K38" s="84"/>
      <c r="L38" s="84"/>
      <c r="M38" s="84"/>
    </row>
    <row r="39" spans="2:13">
      <c r="B39" s="81"/>
      <c r="C39" s="91"/>
      <c r="D39" s="81"/>
      <c r="E39" s="81"/>
      <c r="F39" s="81">
        <v>10</v>
      </c>
      <c r="G39" s="82">
        <f t="shared" si="20"/>
        <v>0</v>
      </c>
      <c r="H39" s="82">
        <f t="shared" si="21"/>
        <v>0</v>
      </c>
      <c r="I39" s="83"/>
      <c r="J39" s="82">
        <f t="shared" si="22"/>
        <v>0</v>
      </c>
      <c r="K39" s="84"/>
      <c r="L39" s="84"/>
      <c r="M39" s="84"/>
    </row>
    <row r="40" spans="2:13">
      <c r="B40" s="81"/>
      <c r="C40" s="91"/>
      <c r="D40" s="81"/>
      <c r="E40" s="81"/>
      <c r="F40" s="81">
        <v>10</v>
      </c>
      <c r="G40" s="82">
        <f t="shared" si="20"/>
        <v>0</v>
      </c>
      <c r="H40" s="82">
        <f t="shared" si="21"/>
        <v>0</v>
      </c>
      <c r="I40" s="83"/>
      <c r="J40" s="82">
        <f t="shared" si="22"/>
        <v>0</v>
      </c>
      <c r="K40" s="84"/>
      <c r="L40" s="84"/>
      <c r="M40" s="84"/>
    </row>
    <row r="41" spans="2:13">
      <c r="B41" s="81"/>
      <c r="C41" s="91"/>
      <c r="D41" s="81"/>
      <c r="E41" s="81"/>
      <c r="F41" s="81">
        <v>10</v>
      </c>
      <c r="G41" s="82">
        <f t="shared" si="20"/>
        <v>0</v>
      </c>
      <c r="H41" s="82">
        <f t="shared" si="21"/>
        <v>0</v>
      </c>
      <c r="I41" s="83"/>
      <c r="J41" s="82">
        <f t="shared" si="22"/>
        <v>0</v>
      </c>
      <c r="K41" s="84"/>
      <c r="L41" s="84"/>
      <c r="M41" s="84"/>
    </row>
    <row r="42" spans="2:13" ht="36">
      <c r="B42" s="85" t="s">
        <v>137</v>
      </c>
      <c r="C42" s="103"/>
      <c r="D42" s="78"/>
      <c r="E42" s="78"/>
      <c r="F42" s="78"/>
      <c r="G42" s="96">
        <f t="shared" ref="G42:H42" si="23">SUM(G43:G46)</f>
        <v>0</v>
      </c>
      <c r="H42" s="96">
        <f t="shared" si="23"/>
        <v>0</v>
      </c>
      <c r="I42" s="96"/>
      <c r="J42" s="96">
        <f t="shared" ref="J42" si="24">SUM(J43:J46)</f>
        <v>0</v>
      </c>
      <c r="K42" s="84"/>
      <c r="L42" s="84"/>
      <c r="M42" s="84"/>
    </row>
    <row r="43" spans="2:13">
      <c r="B43" s="81"/>
      <c r="C43" s="91"/>
      <c r="D43" s="81"/>
      <c r="E43" s="81"/>
      <c r="F43" s="81">
        <v>10</v>
      </c>
      <c r="G43" s="82">
        <f t="shared" ref="G43:G46" si="25">D43*E43</f>
        <v>0</v>
      </c>
      <c r="H43" s="82">
        <f t="shared" ref="H43:H46" si="26">IF(F43=10,ROUNDDOWN(G43/1.1*0.1,0),IF(F43=8,ROUNDDOWN(G43/1.08*0.08,0)))</f>
        <v>0</v>
      </c>
      <c r="I43" s="83"/>
      <c r="J43" s="82">
        <f t="shared" ref="J43:J46" si="27">IF(I43="非適格請求書(80%控除対象)",ROUNDDOWN(H43*0.2,0),0)</f>
        <v>0</v>
      </c>
      <c r="K43" s="84"/>
      <c r="L43" s="84"/>
      <c r="M43" s="84"/>
    </row>
    <row r="44" spans="2:13">
      <c r="B44" s="81"/>
      <c r="C44" s="91"/>
      <c r="D44" s="81"/>
      <c r="E44" s="81"/>
      <c r="F44" s="81">
        <v>10</v>
      </c>
      <c r="G44" s="82">
        <f t="shared" si="25"/>
        <v>0</v>
      </c>
      <c r="H44" s="82">
        <f t="shared" si="26"/>
        <v>0</v>
      </c>
      <c r="I44" s="83"/>
      <c r="J44" s="82">
        <f t="shared" si="27"/>
        <v>0</v>
      </c>
      <c r="K44" s="84"/>
      <c r="L44" s="84"/>
      <c r="M44" s="84"/>
    </row>
    <row r="45" spans="2:13">
      <c r="B45" s="81"/>
      <c r="C45" s="91"/>
      <c r="D45" s="81"/>
      <c r="E45" s="81"/>
      <c r="F45" s="81">
        <v>10</v>
      </c>
      <c r="G45" s="82">
        <f t="shared" si="25"/>
        <v>0</v>
      </c>
      <c r="H45" s="82">
        <f t="shared" si="26"/>
        <v>0</v>
      </c>
      <c r="I45" s="83"/>
      <c r="J45" s="82">
        <f t="shared" si="27"/>
        <v>0</v>
      </c>
      <c r="K45" s="84"/>
      <c r="L45" s="84"/>
      <c r="M45" s="84"/>
    </row>
    <row r="46" spans="2:13">
      <c r="B46" s="81"/>
      <c r="C46" s="91"/>
      <c r="D46" s="81"/>
      <c r="E46" s="81"/>
      <c r="F46" s="81">
        <v>10</v>
      </c>
      <c r="G46" s="82">
        <f t="shared" si="25"/>
        <v>0</v>
      </c>
      <c r="H46" s="82">
        <f t="shared" si="26"/>
        <v>0</v>
      </c>
      <c r="I46" s="83"/>
      <c r="J46" s="82">
        <f t="shared" si="27"/>
        <v>0</v>
      </c>
      <c r="K46" s="84"/>
      <c r="L46" s="84"/>
      <c r="M46" s="84"/>
    </row>
    <row r="47" spans="2:13" ht="36">
      <c r="B47" s="85" t="s">
        <v>138</v>
      </c>
      <c r="C47" s="103"/>
      <c r="D47" s="78"/>
      <c r="E47" s="78"/>
      <c r="F47" s="78"/>
      <c r="G47" s="96">
        <f t="shared" ref="G47:H47" si="28">SUM(G48:G51)</f>
        <v>0</v>
      </c>
      <c r="H47" s="96">
        <f t="shared" si="28"/>
        <v>0</v>
      </c>
      <c r="I47" s="96"/>
      <c r="J47" s="96">
        <f t="shared" ref="J47" si="29">SUM(J48:J51)</f>
        <v>0</v>
      </c>
      <c r="K47" s="84"/>
      <c r="L47" s="84"/>
      <c r="M47" s="84"/>
    </row>
    <row r="48" spans="2:13">
      <c r="B48" s="81"/>
      <c r="C48" s="91"/>
      <c r="D48" s="81"/>
      <c r="E48" s="81"/>
      <c r="F48" s="81">
        <v>10</v>
      </c>
      <c r="G48" s="82">
        <f t="shared" ref="G48:G51" si="30">D48*E48</f>
        <v>0</v>
      </c>
      <c r="H48" s="82">
        <f t="shared" ref="H48:H51" si="31">IF(F48=10,ROUNDDOWN(G48/1.1*0.1,0),IF(F48=8,ROUNDDOWN(G48/1.08*0.08,0)))</f>
        <v>0</v>
      </c>
      <c r="I48" s="83"/>
      <c r="J48" s="82">
        <f t="shared" ref="J48:J51" si="32">IF(I48="非適格請求書(80%控除対象)",ROUNDDOWN(H48*0.2,0),0)</f>
        <v>0</v>
      </c>
      <c r="K48" s="84"/>
      <c r="L48" s="84"/>
      <c r="M48" s="84"/>
    </row>
    <row r="49" spans="2:13">
      <c r="B49" s="81"/>
      <c r="C49" s="91"/>
      <c r="D49" s="81"/>
      <c r="E49" s="81"/>
      <c r="F49" s="81">
        <v>10</v>
      </c>
      <c r="G49" s="82">
        <f t="shared" si="30"/>
        <v>0</v>
      </c>
      <c r="H49" s="82">
        <f t="shared" si="31"/>
        <v>0</v>
      </c>
      <c r="I49" s="83"/>
      <c r="J49" s="82">
        <f t="shared" si="32"/>
        <v>0</v>
      </c>
      <c r="K49" s="84"/>
      <c r="L49" s="84"/>
      <c r="M49" s="84"/>
    </row>
    <row r="50" spans="2:13">
      <c r="B50" s="81"/>
      <c r="C50" s="91"/>
      <c r="D50" s="81"/>
      <c r="E50" s="81"/>
      <c r="F50" s="81">
        <v>10</v>
      </c>
      <c r="G50" s="82">
        <f t="shared" si="30"/>
        <v>0</v>
      </c>
      <c r="H50" s="82">
        <f t="shared" si="31"/>
        <v>0</v>
      </c>
      <c r="I50" s="83"/>
      <c r="J50" s="82">
        <f t="shared" si="32"/>
        <v>0</v>
      </c>
      <c r="K50" s="84"/>
      <c r="L50" s="84"/>
      <c r="M50" s="84"/>
    </row>
    <row r="51" spans="2:13">
      <c r="B51" s="81"/>
      <c r="C51" s="91"/>
      <c r="D51" s="81"/>
      <c r="E51" s="81"/>
      <c r="F51" s="81">
        <v>10</v>
      </c>
      <c r="G51" s="82">
        <f t="shared" si="30"/>
        <v>0</v>
      </c>
      <c r="H51" s="82">
        <f t="shared" si="31"/>
        <v>0</v>
      </c>
      <c r="I51" s="83"/>
      <c r="J51" s="82">
        <f t="shared" si="32"/>
        <v>0</v>
      </c>
      <c r="K51" s="84"/>
      <c r="L51" s="84"/>
      <c r="M51" s="84"/>
    </row>
    <row r="52" spans="2:13" ht="36">
      <c r="B52" s="85" t="s">
        <v>139</v>
      </c>
      <c r="C52" s="103"/>
      <c r="D52" s="78"/>
      <c r="E52" s="78"/>
      <c r="F52" s="78"/>
      <c r="G52" s="96">
        <f t="shared" ref="G52:H52" si="33">SUM(G53:G56)</f>
        <v>0</v>
      </c>
      <c r="H52" s="96">
        <f t="shared" si="33"/>
        <v>0</v>
      </c>
      <c r="I52" s="96"/>
      <c r="J52" s="96">
        <f t="shared" ref="J52" si="34">SUM(J53:J56)</f>
        <v>0</v>
      </c>
      <c r="K52" s="84"/>
      <c r="L52" s="84"/>
      <c r="M52" s="84"/>
    </row>
    <row r="53" spans="2:13">
      <c r="B53" s="81"/>
      <c r="C53" s="91"/>
      <c r="D53" s="81"/>
      <c r="E53" s="81"/>
      <c r="F53" s="81">
        <v>10</v>
      </c>
      <c r="G53" s="82">
        <f t="shared" ref="G53:G56" si="35">D53*E53</f>
        <v>0</v>
      </c>
      <c r="H53" s="82">
        <f t="shared" ref="H53:H56" si="36">IF(F53=10,ROUNDDOWN(G53/1.1*0.1,0),IF(F53=8,ROUNDDOWN(G53/1.08*0.08,0)))</f>
        <v>0</v>
      </c>
      <c r="I53" s="83"/>
      <c r="J53" s="82">
        <f t="shared" ref="J53:J56" si="37">IF(I53="非適格請求書(80%控除対象)",ROUNDDOWN(H53*0.2,0),0)</f>
        <v>0</v>
      </c>
      <c r="K53" s="84"/>
      <c r="L53" s="84"/>
      <c r="M53" s="84"/>
    </row>
    <row r="54" spans="2:13">
      <c r="B54" s="81"/>
      <c r="C54" s="91"/>
      <c r="D54" s="81"/>
      <c r="E54" s="81"/>
      <c r="F54" s="81">
        <v>10</v>
      </c>
      <c r="G54" s="82">
        <f t="shared" si="35"/>
        <v>0</v>
      </c>
      <c r="H54" s="82">
        <f t="shared" si="36"/>
        <v>0</v>
      </c>
      <c r="I54" s="83"/>
      <c r="J54" s="82">
        <f t="shared" si="37"/>
        <v>0</v>
      </c>
      <c r="K54" s="84"/>
      <c r="L54" s="84"/>
      <c r="M54" s="84"/>
    </row>
    <row r="55" spans="2:13">
      <c r="B55" s="81"/>
      <c r="C55" s="91"/>
      <c r="D55" s="81"/>
      <c r="E55" s="81"/>
      <c r="F55" s="81">
        <v>10</v>
      </c>
      <c r="G55" s="82">
        <f t="shared" si="35"/>
        <v>0</v>
      </c>
      <c r="H55" s="82">
        <f t="shared" si="36"/>
        <v>0</v>
      </c>
      <c r="I55" s="83"/>
      <c r="J55" s="82">
        <f t="shared" si="37"/>
        <v>0</v>
      </c>
      <c r="K55" s="84"/>
      <c r="L55" s="84"/>
      <c r="M55" s="84"/>
    </row>
    <row r="56" spans="2:13">
      <c r="B56" s="81"/>
      <c r="C56" s="91"/>
      <c r="D56" s="81"/>
      <c r="E56" s="81"/>
      <c r="F56" s="81">
        <v>10</v>
      </c>
      <c r="G56" s="82">
        <f t="shared" si="35"/>
        <v>0</v>
      </c>
      <c r="H56" s="82">
        <f t="shared" si="36"/>
        <v>0</v>
      </c>
      <c r="I56" s="83"/>
      <c r="J56" s="82">
        <f t="shared" si="37"/>
        <v>0</v>
      </c>
      <c r="K56" s="84"/>
      <c r="L56" s="84"/>
      <c r="M56" s="84"/>
    </row>
    <row r="57" spans="2:13" ht="36">
      <c r="B57" s="85" t="s">
        <v>140</v>
      </c>
      <c r="C57" s="103"/>
      <c r="D57" s="78"/>
      <c r="E57" s="78"/>
      <c r="F57" s="78"/>
      <c r="G57" s="96">
        <f t="shared" ref="G57:H57" si="38">SUM(G58:G61)</f>
        <v>0</v>
      </c>
      <c r="H57" s="96">
        <f t="shared" si="38"/>
        <v>0</v>
      </c>
      <c r="I57" s="96"/>
      <c r="J57" s="96">
        <f t="shared" ref="J57" si="39">SUM(J58:J61)</f>
        <v>0</v>
      </c>
      <c r="K57" s="84"/>
      <c r="L57" s="84"/>
      <c r="M57" s="84"/>
    </row>
    <row r="58" spans="2:13">
      <c r="B58" s="81"/>
      <c r="C58" s="91"/>
      <c r="D58" s="81"/>
      <c r="E58" s="81"/>
      <c r="F58" s="81">
        <v>10</v>
      </c>
      <c r="G58" s="82">
        <f t="shared" ref="G58:G61" si="40">D58*E58</f>
        <v>0</v>
      </c>
      <c r="H58" s="82">
        <f t="shared" ref="H58:H61" si="41">IF(F58=10,ROUNDDOWN(G58/1.1*0.1,0),IF(F58=8,ROUNDDOWN(G58/1.08*0.08,0)))</f>
        <v>0</v>
      </c>
      <c r="I58" s="83"/>
      <c r="J58" s="82">
        <f t="shared" ref="J58:J61" si="42">IF(I58="非適格請求書(80%控除対象)",ROUNDDOWN(H58*0.2,0),0)</f>
        <v>0</v>
      </c>
      <c r="K58" s="84"/>
      <c r="L58" s="84"/>
      <c r="M58" s="84"/>
    </row>
    <row r="59" spans="2:13">
      <c r="B59" s="81"/>
      <c r="C59" s="91"/>
      <c r="D59" s="81"/>
      <c r="E59" s="81"/>
      <c r="F59" s="81">
        <v>10</v>
      </c>
      <c r="G59" s="82">
        <f t="shared" si="40"/>
        <v>0</v>
      </c>
      <c r="H59" s="82">
        <f t="shared" si="41"/>
        <v>0</v>
      </c>
      <c r="I59" s="83"/>
      <c r="J59" s="82">
        <f t="shared" si="42"/>
        <v>0</v>
      </c>
      <c r="K59" s="84"/>
      <c r="L59" s="84"/>
      <c r="M59" s="84"/>
    </row>
    <row r="60" spans="2:13">
      <c r="B60" s="81"/>
      <c r="C60" s="91"/>
      <c r="D60" s="81"/>
      <c r="E60" s="81"/>
      <c r="F60" s="81">
        <v>10</v>
      </c>
      <c r="G60" s="82">
        <f t="shared" si="40"/>
        <v>0</v>
      </c>
      <c r="H60" s="82">
        <f t="shared" si="41"/>
        <v>0</v>
      </c>
      <c r="I60" s="83"/>
      <c r="J60" s="82">
        <f t="shared" si="42"/>
        <v>0</v>
      </c>
      <c r="K60" s="84"/>
      <c r="L60" s="84"/>
      <c r="M60" s="84"/>
    </row>
    <row r="61" spans="2:13">
      <c r="B61" s="81"/>
      <c r="C61" s="91"/>
      <c r="D61" s="81"/>
      <c r="E61" s="81"/>
      <c r="F61" s="81">
        <v>10</v>
      </c>
      <c r="G61" s="82">
        <f t="shared" si="40"/>
        <v>0</v>
      </c>
      <c r="H61" s="82">
        <f t="shared" si="41"/>
        <v>0</v>
      </c>
      <c r="I61" s="83"/>
      <c r="J61" s="82">
        <f t="shared" si="42"/>
        <v>0</v>
      </c>
      <c r="K61" s="84"/>
      <c r="L61" s="84"/>
      <c r="M61" s="84"/>
    </row>
    <row r="62" spans="2:13" ht="36">
      <c r="B62" s="85" t="s">
        <v>141</v>
      </c>
      <c r="C62" s="103"/>
      <c r="D62" s="78"/>
      <c r="E62" s="78"/>
      <c r="F62" s="78"/>
      <c r="G62" s="96">
        <f t="shared" ref="G62:H62" si="43">SUM(G63:G66)</f>
        <v>0</v>
      </c>
      <c r="H62" s="96">
        <f t="shared" si="43"/>
        <v>0</v>
      </c>
      <c r="I62" s="96"/>
      <c r="J62" s="96">
        <f t="shared" ref="J62" si="44">SUM(J63:J66)</f>
        <v>0</v>
      </c>
      <c r="K62" s="84"/>
      <c r="L62" s="84"/>
      <c r="M62" s="84"/>
    </row>
    <row r="63" spans="2:13">
      <c r="B63" s="81"/>
      <c r="C63" s="91"/>
      <c r="D63" s="81"/>
      <c r="E63" s="81"/>
      <c r="F63" s="81">
        <v>10</v>
      </c>
      <c r="G63" s="82">
        <f t="shared" ref="G63:G66" si="45">D63*E63</f>
        <v>0</v>
      </c>
      <c r="H63" s="82">
        <f t="shared" ref="H63:H66" si="46">IF(F63=10,ROUNDDOWN(G63/1.1*0.1,0),IF(F63=8,ROUNDDOWN(G63/1.08*0.08,0)))</f>
        <v>0</v>
      </c>
      <c r="I63" s="83"/>
      <c r="J63" s="82">
        <f t="shared" ref="J63:J66" si="47">IF(I63="非適格請求書(80%控除対象)",ROUNDDOWN(H63*0.2,0),0)</f>
        <v>0</v>
      </c>
      <c r="K63" s="84"/>
      <c r="L63" s="84"/>
      <c r="M63" s="84"/>
    </row>
    <row r="64" spans="2:13">
      <c r="B64" s="81"/>
      <c r="C64" s="91"/>
      <c r="D64" s="81"/>
      <c r="E64" s="81"/>
      <c r="F64" s="81">
        <v>10</v>
      </c>
      <c r="G64" s="82">
        <f t="shared" si="45"/>
        <v>0</v>
      </c>
      <c r="H64" s="82">
        <f t="shared" si="46"/>
        <v>0</v>
      </c>
      <c r="I64" s="83"/>
      <c r="J64" s="82">
        <f t="shared" si="47"/>
        <v>0</v>
      </c>
      <c r="K64" s="84"/>
      <c r="L64" s="84"/>
      <c r="M64" s="84"/>
    </row>
    <row r="65" spans="2:13">
      <c r="B65" s="81"/>
      <c r="C65" s="91"/>
      <c r="D65" s="81"/>
      <c r="E65" s="81"/>
      <c r="F65" s="81">
        <v>10</v>
      </c>
      <c r="G65" s="82">
        <f t="shared" si="45"/>
        <v>0</v>
      </c>
      <c r="H65" s="82">
        <f t="shared" si="46"/>
        <v>0</v>
      </c>
      <c r="I65" s="83"/>
      <c r="J65" s="82">
        <f t="shared" si="47"/>
        <v>0</v>
      </c>
      <c r="K65" s="84"/>
      <c r="L65" s="84"/>
      <c r="M65" s="84"/>
    </row>
    <row r="66" spans="2:13">
      <c r="B66" s="81"/>
      <c r="C66" s="91"/>
      <c r="D66" s="81"/>
      <c r="E66" s="81"/>
      <c r="F66" s="81">
        <v>10</v>
      </c>
      <c r="G66" s="82">
        <f t="shared" si="45"/>
        <v>0</v>
      </c>
      <c r="H66" s="82">
        <f t="shared" si="46"/>
        <v>0</v>
      </c>
      <c r="I66" s="83"/>
      <c r="J66" s="82">
        <f t="shared" si="47"/>
        <v>0</v>
      </c>
      <c r="K66" s="84"/>
      <c r="L66" s="84"/>
      <c r="M66" s="84"/>
    </row>
    <row r="67" spans="2:13" ht="36">
      <c r="B67" s="85" t="s">
        <v>142</v>
      </c>
      <c r="C67" s="103"/>
      <c r="D67" s="78"/>
      <c r="E67" s="78"/>
      <c r="F67" s="78"/>
      <c r="G67" s="96">
        <f t="shared" ref="G67:H67" si="48">SUM(G68:G71)</f>
        <v>0</v>
      </c>
      <c r="H67" s="96">
        <f t="shared" si="48"/>
        <v>0</v>
      </c>
      <c r="I67" s="96"/>
      <c r="J67" s="96">
        <f t="shared" ref="J67" si="49">SUM(J68:J71)</f>
        <v>0</v>
      </c>
      <c r="K67" s="84"/>
      <c r="L67" s="84"/>
      <c r="M67" s="84"/>
    </row>
    <row r="68" spans="2:13">
      <c r="B68" s="81"/>
      <c r="C68" s="91"/>
      <c r="D68" s="81"/>
      <c r="E68" s="81"/>
      <c r="F68" s="81">
        <v>10</v>
      </c>
      <c r="G68" s="82">
        <f t="shared" ref="G68:G71" si="50">D68*E68</f>
        <v>0</v>
      </c>
      <c r="H68" s="82">
        <f t="shared" ref="H68:H71" si="51">IF(F68=10,ROUNDDOWN(G68/1.1*0.1,0),IF(F68=8,ROUNDDOWN(G68/1.08*0.08,0)))</f>
        <v>0</v>
      </c>
      <c r="I68" s="83"/>
      <c r="J68" s="82">
        <f t="shared" ref="J68:J71" si="52">IF(I68="非適格請求書(80%控除対象)",ROUNDDOWN(H68*0.2,0),0)</f>
        <v>0</v>
      </c>
      <c r="K68" s="84"/>
      <c r="L68" s="84"/>
      <c r="M68" s="84"/>
    </row>
    <row r="69" spans="2:13">
      <c r="B69" s="81"/>
      <c r="C69" s="91"/>
      <c r="D69" s="81"/>
      <c r="E69" s="81"/>
      <c r="F69" s="81">
        <v>10</v>
      </c>
      <c r="G69" s="82">
        <f t="shared" si="50"/>
        <v>0</v>
      </c>
      <c r="H69" s="82">
        <f t="shared" si="51"/>
        <v>0</v>
      </c>
      <c r="I69" s="83"/>
      <c r="J69" s="82">
        <f t="shared" si="52"/>
        <v>0</v>
      </c>
      <c r="K69" s="84"/>
      <c r="L69" s="84"/>
      <c r="M69" s="84"/>
    </row>
    <row r="70" spans="2:13">
      <c r="B70" s="81"/>
      <c r="C70" s="91"/>
      <c r="D70" s="81"/>
      <c r="E70" s="81"/>
      <c r="F70" s="81">
        <v>10</v>
      </c>
      <c r="G70" s="82">
        <f t="shared" si="50"/>
        <v>0</v>
      </c>
      <c r="H70" s="82">
        <f t="shared" si="51"/>
        <v>0</v>
      </c>
      <c r="I70" s="83"/>
      <c r="J70" s="82">
        <f t="shared" si="52"/>
        <v>0</v>
      </c>
      <c r="K70" s="84"/>
      <c r="L70" s="84"/>
      <c r="M70" s="84"/>
    </row>
    <row r="71" spans="2:13">
      <c r="B71" s="81"/>
      <c r="C71" s="91"/>
      <c r="D71" s="81"/>
      <c r="E71" s="81"/>
      <c r="F71" s="81">
        <v>10</v>
      </c>
      <c r="G71" s="82">
        <f t="shared" si="50"/>
        <v>0</v>
      </c>
      <c r="H71" s="82">
        <f t="shared" si="51"/>
        <v>0</v>
      </c>
      <c r="I71" s="83"/>
      <c r="J71" s="82">
        <f t="shared" si="52"/>
        <v>0</v>
      </c>
      <c r="K71" s="84"/>
      <c r="L71" s="84"/>
      <c r="M71" s="84"/>
    </row>
    <row r="72" spans="2:13" ht="36">
      <c r="B72" s="85" t="s">
        <v>143</v>
      </c>
      <c r="C72" s="103"/>
      <c r="D72" s="78"/>
      <c r="E72" s="78"/>
      <c r="F72" s="78"/>
      <c r="G72" s="96">
        <f t="shared" ref="G72:H72" si="53">SUM(G73:G76)</f>
        <v>0</v>
      </c>
      <c r="H72" s="96">
        <f t="shared" si="53"/>
        <v>0</v>
      </c>
      <c r="I72" s="96"/>
      <c r="J72" s="96">
        <f t="shared" ref="J72" si="54">SUM(J73:J76)</f>
        <v>0</v>
      </c>
      <c r="K72" s="84"/>
      <c r="L72" s="84"/>
      <c r="M72" s="84"/>
    </row>
    <row r="73" spans="2:13">
      <c r="B73" s="81"/>
      <c r="C73" s="91"/>
      <c r="D73" s="81"/>
      <c r="E73" s="81"/>
      <c r="F73" s="81">
        <v>10</v>
      </c>
      <c r="G73" s="82">
        <f t="shared" ref="G73:G76" si="55">D73*E73</f>
        <v>0</v>
      </c>
      <c r="H73" s="82">
        <f>IF(F73=10,ROUNDDOWN(G73/1.1*0.1,0),IF(F73=8,ROUNDDOWN(G73/1.08*0.08,0)))</f>
        <v>0</v>
      </c>
      <c r="I73" s="83"/>
      <c r="J73" s="82">
        <f t="shared" ref="J73:J76" si="56">IF(I73="非適格請求書(80%控除対象)",ROUNDDOWN(H73*0.2,0),0)</f>
        <v>0</v>
      </c>
      <c r="K73" s="84"/>
      <c r="L73" s="84"/>
      <c r="M73" s="84"/>
    </row>
    <row r="74" spans="2:13">
      <c r="B74" s="81"/>
      <c r="C74" s="91"/>
      <c r="D74" s="81"/>
      <c r="E74" s="81"/>
      <c r="F74" s="81">
        <v>10</v>
      </c>
      <c r="G74" s="82">
        <f t="shared" si="55"/>
        <v>0</v>
      </c>
      <c r="H74" s="82">
        <f>IF(F74=10,ROUNDDOWN(G74/1.1*0.1,0),IF(F74=8,ROUNDDOWN(G74/1.08*0.08,0)))</f>
        <v>0</v>
      </c>
      <c r="I74" s="83"/>
      <c r="J74" s="82">
        <f t="shared" si="56"/>
        <v>0</v>
      </c>
      <c r="K74" s="84"/>
      <c r="L74" s="84"/>
      <c r="M74" s="84"/>
    </row>
    <row r="75" spans="2:13">
      <c r="B75" s="81"/>
      <c r="C75" s="91"/>
      <c r="D75" s="81"/>
      <c r="E75" s="81"/>
      <c r="F75" s="81">
        <v>10</v>
      </c>
      <c r="G75" s="82">
        <f t="shared" si="55"/>
        <v>0</v>
      </c>
      <c r="H75" s="82">
        <f>IF(F75=10,ROUNDDOWN(G75/1.1*0.1,0),IF(F75=8,ROUNDDOWN(G75/1.08*0.08,0)))</f>
        <v>0</v>
      </c>
      <c r="I75" s="83"/>
      <c r="J75" s="82">
        <f t="shared" si="56"/>
        <v>0</v>
      </c>
      <c r="K75" s="84"/>
      <c r="L75" s="84"/>
      <c r="M75" s="84"/>
    </row>
    <row r="76" spans="2:13">
      <c r="B76" s="81"/>
      <c r="C76" s="91"/>
      <c r="D76" s="81"/>
      <c r="E76" s="81"/>
      <c r="F76" s="81">
        <v>10</v>
      </c>
      <c r="G76" s="82">
        <f t="shared" si="55"/>
        <v>0</v>
      </c>
      <c r="H76" s="82">
        <f>IF(F76=10,ROUNDDOWN(G76/1.1*0.1,0),IF(F76=8,ROUNDDOWN(G76/1.08*0.08,0)))</f>
        <v>0</v>
      </c>
      <c r="I76" s="83"/>
      <c r="J76" s="82">
        <f t="shared" si="56"/>
        <v>0</v>
      </c>
      <c r="K76" s="89"/>
      <c r="L76" s="89"/>
      <c r="M76" s="89"/>
    </row>
    <row r="77" spans="2:13" ht="33" customHeight="1">
      <c r="B77" s="90" t="s">
        <v>95</v>
      </c>
      <c r="C77" s="91"/>
      <c r="D77" s="91"/>
      <c r="E77" s="91"/>
      <c r="F77" s="91"/>
      <c r="G77" s="95">
        <f>SUM(G7,G12,G17,G22,G27,G32,G37,G42,G47,G52,G57,G62,G67,G72)</f>
        <v>0</v>
      </c>
      <c r="H77" s="95">
        <f>SUM(H7,H12,H17,H22,H27,H32,H37,H42,H47,H52,H57,H62,H67,H72)</f>
        <v>0</v>
      </c>
      <c r="I77" s="97"/>
      <c r="J77" s="95">
        <f>SUM(J7,J12,J17,J22,J27,J32,J37,J42,J47,J52,J57,J62,J67,J72)</f>
        <v>0</v>
      </c>
      <c r="K77" s="95">
        <f>IF(G6="課税事業者",G77-H77+J77,G77)</f>
        <v>0</v>
      </c>
      <c r="L77" s="95">
        <f>IF('１~２'!$L$13&lt;&gt;"",1000000,500000)</f>
        <v>500000</v>
      </c>
      <c r="M77" s="94">
        <f>IF(K77&lt;L77,K77,L77)</f>
        <v>0</v>
      </c>
    </row>
    <row r="78" spans="2:13" ht="22.5" customHeight="1">
      <c r="B78" s="59"/>
    </row>
    <row r="79" spans="2:13">
      <c r="B79" s="59" t="s">
        <v>124</v>
      </c>
    </row>
    <row r="80" spans="2:13">
      <c r="B80" s="59" t="s">
        <v>125</v>
      </c>
    </row>
    <row r="81" spans="2:2">
      <c r="B81" s="59" t="s">
        <v>126</v>
      </c>
    </row>
    <row r="82" spans="2:2">
      <c r="B82" s="59" t="s">
        <v>127</v>
      </c>
    </row>
    <row r="83" spans="2:2">
      <c r="B83" s="59" t="s">
        <v>128</v>
      </c>
    </row>
    <row r="84" spans="2:2">
      <c r="B84" s="59" t="s">
        <v>129</v>
      </c>
    </row>
    <row r="85" spans="2:2">
      <c r="B85" s="59"/>
    </row>
    <row r="86" spans="2:2">
      <c r="B86" s="59"/>
    </row>
    <row r="87" spans="2:2">
      <c r="B87" s="59"/>
    </row>
    <row r="88" spans="2:2">
      <c r="B88" s="59"/>
    </row>
    <row r="89" spans="2:2">
      <c r="B89" s="59"/>
    </row>
    <row r="90" spans="2:2">
      <c r="B90" s="59"/>
    </row>
    <row r="91" spans="2:2">
      <c r="B91" s="59"/>
    </row>
    <row r="92" spans="2:2">
      <c r="B92" s="59"/>
    </row>
    <row r="93" spans="2:2">
      <c r="B93" s="59"/>
    </row>
  </sheetData>
  <sheetProtection sheet="1" formatCells="0" formatColumns="0" formatRows="0" insertColumns="0" insertRows="0" insertHyperlinks="0" deleteColumns="0" deleteRows="0" selectLockedCells="1" sort="0" autoFilter="0" pivotTables="0"/>
  <mergeCells count="7">
    <mergeCell ref="M5:M6"/>
    <mergeCell ref="D2:F2"/>
    <mergeCell ref="C5:C6"/>
    <mergeCell ref="D5:D6"/>
    <mergeCell ref="E5:E6"/>
    <mergeCell ref="K5:K6"/>
    <mergeCell ref="L5:L6"/>
  </mergeCells>
  <phoneticPr fontId="1"/>
  <conditionalFormatting sqref="G6">
    <cfRule type="containsBlanks" dxfId="1" priority="1">
      <formula>LEN(TRIM(G6))=0</formula>
    </cfRule>
  </conditionalFormatting>
  <conditionalFormatting sqref="I6:J77">
    <cfRule type="expression" dxfId="0" priority="2">
      <formula>$G$6&lt;&gt;"課税事業者"</formula>
    </cfRule>
  </conditionalFormatting>
  <dataValidations count="4">
    <dataValidation type="list" allowBlank="1" showInputMessage="1" showErrorMessage="1" sqref="F48:F51 F53:F56 F58:F61 F63:F66 F68:F71 F73:F76 F8:F11 F13:F16 F18:F21 F23:F26 F28:F31 F43:F46 F38:F41" xr:uid="{BD3CE255-BB5B-442C-8521-B1CA9DDD0BDE}">
      <formula1>"8,10"</formula1>
    </dataValidation>
    <dataValidation type="list" allowBlank="1" showInputMessage="1" showErrorMessage="1" sqref="I18:I21 I43:I46 I13:I16 I8:I11 I23:I26 I28:I31 I73:I76 I38:I41 I48:I51 I53:I56 I58:I61 I63:I66 I68:I71" xr:uid="{B778D212-D46E-4154-ADFC-6705CA4F3837}">
      <formula1>"非適格請求書(80%控除対象),少額特例"</formula1>
    </dataValidation>
    <dataValidation type="list" allowBlank="1" showInputMessage="1" showErrorMessage="1" sqref="G6" xr:uid="{3628854B-004E-4023-B633-BEB717F71F25}">
      <formula1>$N$2:$N$5</formula1>
    </dataValidation>
    <dataValidation type="list" allowBlank="1" showInputMessage="1" sqref="C13:C16 C18:C21 C23:C26 C28:C31 C33:C36 C38:C41 C43:C46 C48:C51 C53:C56 C58:C61 C63:C66 C68:C71 C73:C76" xr:uid="{EF392BFB-3C7A-48EF-84B6-56A443605551}">
      <formula1>"ア,イ,ウ,エ,オ,カ,キ,ク,ケ,コ"</formula1>
    </dataValidation>
  </dataValidations>
  <pageMargins left="0.7" right="0.7" top="0.75" bottom="0.75" header="0.3" footer="0.3"/>
  <pageSetup paperSize="9" scale="45" orientation="landscape" r:id="rId1"/>
  <rowBreaks count="1" manualBreakCount="1">
    <brk id="36"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A5673-5A6F-46A5-A458-A648E83678D3}">
  <sheetPr>
    <tabColor theme="5" tint="0.79998168889431442"/>
  </sheetPr>
  <dimension ref="A1:M28"/>
  <sheetViews>
    <sheetView view="pageBreakPreview" zoomScale="81" zoomScaleNormal="85" zoomScaleSheetLayoutView="81" workbookViewId="0">
      <selection activeCell="G6" sqref="G6"/>
    </sheetView>
  </sheetViews>
  <sheetFormatPr defaultColWidth="8.58203125" defaultRowHeight="16.5"/>
  <cols>
    <col min="1" max="1" width="4.33203125" style="105" customWidth="1"/>
    <col min="2" max="2" width="19.5" style="105" customWidth="1"/>
    <col min="3" max="3" width="14.83203125" style="105" customWidth="1"/>
    <col min="4" max="4" width="11.83203125" style="105" customWidth="1"/>
    <col min="5" max="6" width="11.25" style="105" customWidth="1"/>
    <col min="7" max="7" width="12.08203125" style="105" customWidth="1"/>
    <col min="8" max="8" width="8.75" style="105" customWidth="1"/>
    <col min="9" max="9" width="5.08203125" style="105" customWidth="1"/>
    <col min="10" max="16384" width="8.58203125" style="105"/>
  </cols>
  <sheetData>
    <row r="1" spans="1:13">
      <c r="A1" s="129"/>
      <c r="B1" s="104"/>
      <c r="C1" s="104"/>
      <c r="D1" s="104"/>
      <c r="E1" s="104"/>
      <c r="F1" s="104"/>
      <c r="G1" s="104"/>
      <c r="H1" s="104"/>
      <c r="I1" s="104"/>
    </row>
    <row r="2" spans="1:13">
      <c r="A2" s="104"/>
      <c r="B2" s="104" t="s">
        <v>86</v>
      </c>
      <c r="C2" s="104"/>
      <c r="D2" s="104"/>
      <c r="E2" s="104"/>
      <c r="F2" s="104"/>
      <c r="G2" s="104"/>
      <c r="H2" s="104"/>
      <c r="I2" s="104"/>
    </row>
    <row r="3" spans="1:13">
      <c r="A3" s="104"/>
      <c r="B3" s="104"/>
      <c r="C3" s="104"/>
      <c r="D3" s="104"/>
      <c r="E3" s="104"/>
      <c r="F3" s="104"/>
      <c r="G3" s="104" t="s">
        <v>87</v>
      </c>
      <c r="H3" s="104"/>
      <c r="I3" s="104"/>
    </row>
    <row r="4" spans="1:13" ht="15.5" customHeight="1">
      <c r="A4" s="104"/>
      <c r="B4" s="360" t="s">
        <v>88</v>
      </c>
      <c r="C4" s="362" t="s">
        <v>89</v>
      </c>
      <c r="D4" s="357" t="s">
        <v>90</v>
      </c>
      <c r="E4" s="358"/>
      <c r="F4" s="359"/>
      <c r="G4" s="371" t="s">
        <v>104</v>
      </c>
      <c r="H4" s="371"/>
      <c r="I4" s="104"/>
      <c r="M4" s="105" t="str">
        <f>IF($G$6="減額した金額", IF(SUM(('事業実施経費（第４の(1)）'!H77-'事業実施経費（第４の(1)）'!J77), ('事業実施経費（第４の (2)）'!H77-'事業実施経費（第４の (2)）'!J77))=0, "", SUM(('事業実施経費（第４の(1)）'!H77-'事業実施経費（第４の(1)）'!J77), ('事業実施経費（第４の (2)）'!H77-'事業実施経費（第４の (2)）'!J77))), "")</f>
        <v/>
      </c>
    </row>
    <row r="5" spans="1:13" ht="33">
      <c r="A5" s="104"/>
      <c r="B5" s="361"/>
      <c r="C5" s="363"/>
      <c r="D5" s="106" t="s">
        <v>91</v>
      </c>
      <c r="E5" s="106" t="s">
        <v>92</v>
      </c>
      <c r="F5" s="106" t="s">
        <v>93</v>
      </c>
      <c r="G5" s="372"/>
      <c r="H5" s="372"/>
      <c r="I5" s="104"/>
    </row>
    <row r="6" spans="1:13" ht="52.5" customHeight="1">
      <c r="A6" s="104"/>
      <c r="B6" s="107" t="s">
        <v>94</v>
      </c>
      <c r="C6" s="108"/>
      <c r="D6" s="108"/>
      <c r="E6" s="108"/>
      <c r="F6" s="108"/>
      <c r="G6" s="133" t="str">
        <f>IF('１~２'!$L$12="",IF('事業実施経費（第４の (2)）'!$G$6="課税事業者","減額した金額",IF('事業実施経費（第４の (2)）'!$G$6="免税事業者","該当なし","含税額")),IF('事業実施経費（第４の(1)）'!$G$6="課税事業者","減額した金額",IF('事業実施経費（第４の(1)）'!$G$6="免税事業者","該当なし","含税額")))</f>
        <v>該当なし</v>
      </c>
      <c r="H6" s="134">
        <f>SUM(H7,H8)</f>
        <v>0</v>
      </c>
      <c r="I6" s="104"/>
    </row>
    <row r="7" spans="1:13" ht="32" customHeight="1">
      <c r="A7" s="104"/>
      <c r="B7" s="111" t="s">
        <v>148</v>
      </c>
      <c r="C7" s="130">
        <f>'事業実施経費（第４の(1)）'!G77</f>
        <v>0</v>
      </c>
      <c r="D7" s="130">
        <f>'事業実施経費（第４の(1)）'!M77</f>
        <v>0</v>
      </c>
      <c r="E7" s="112"/>
      <c r="F7" s="130">
        <f>C7-D7-E7</f>
        <v>0</v>
      </c>
      <c r="G7" s="109"/>
      <c r="H7" s="110" t="str">
        <f>IF($G$6="減額した金額",IF('事業実施経費（第４の(1)）'!H77-'事業実施経費（第４の(1)）'!J77=0,"",('事業実施経費（第４の(1)）'!H77-'事業実施経費（第４の(1)）'!J77)),"")</f>
        <v/>
      </c>
      <c r="I7" s="104"/>
    </row>
    <row r="8" spans="1:13" ht="32" customHeight="1">
      <c r="A8" s="104"/>
      <c r="B8" s="113" t="s">
        <v>149</v>
      </c>
      <c r="C8" s="131">
        <f>'事業実施経費（第４の (2)）'!G77</f>
        <v>0</v>
      </c>
      <c r="D8" s="131">
        <f>'事業実施経費（第４の (2)）'!M77</f>
        <v>0</v>
      </c>
      <c r="E8" s="114"/>
      <c r="F8" s="131">
        <f>C8-D8-E8</f>
        <v>0</v>
      </c>
      <c r="G8" s="115"/>
      <c r="H8" s="116" t="str">
        <f>IF($G$6="減額した金額",IF('事業実施経費（第４の (2)）'!H77-'事業実施経費（第４の (2)）'!J77=0,"",('事業実施経費（第４の (2)）'!H77-'事業実施経費（第４の (2)）'!J77)),"")</f>
        <v/>
      </c>
      <c r="I8" s="104"/>
    </row>
    <row r="9" spans="1:13" ht="28.5" customHeight="1">
      <c r="A9" s="104"/>
      <c r="B9" s="117" t="s">
        <v>95</v>
      </c>
      <c r="C9" s="132">
        <f>SUM(C7:C8)</f>
        <v>0</v>
      </c>
      <c r="D9" s="132">
        <f>SUM(D7:D8)</f>
        <v>0</v>
      </c>
      <c r="E9" s="132">
        <f t="shared" ref="E9:F9" si="0">SUM(E7:E8)</f>
        <v>0</v>
      </c>
      <c r="F9" s="132">
        <f t="shared" si="0"/>
        <v>0</v>
      </c>
      <c r="G9" s="369"/>
      <c r="H9" s="370"/>
      <c r="I9" s="104"/>
      <c r="M9" s="67"/>
    </row>
    <row r="10" spans="1:13" ht="58.15" customHeight="1">
      <c r="A10" s="104"/>
      <c r="B10" s="366" t="s">
        <v>96</v>
      </c>
      <c r="C10" s="366"/>
      <c r="D10" s="366"/>
      <c r="E10" s="366"/>
      <c r="F10" s="366"/>
      <c r="G10" s="366"/>
      <c r="H10" s="118"/>
      <c r="I10" s="104"/>
    </row>
    <row r="11" spans="1:13">
      <c r="A11" s="104"/>
      <c r="B11" s="119"/>
      <c r="C11" s="119"/>
      <c r="D11" s="119"/>
      <c r="E11" s="119"/>
      <c r="F11" s="119"/>
      <c r="G11" s="119"/>
      <c r="H11" s="119"/>
      <c r="I11" s="104"/>
    </row>
    <row r="12" spans="1:13">
      <c r="A12" s="104"/>
      <c r="B12" s="119" t="s">
        <v>97</v>
      </c>
      <c r="C12" s="119"/>
      <c r="D12" s="119"/>
      <c r="E12" s="119"/>
      <c r="F12" s="119"/>
      <c r="G12" s="119"/>
      <c r="H12" s="119"/>
      <c r="I12" s="104"/>
    </row>
    <row r="13" spans="1:13">
      <c r="A13" s="104"/>
      <c r="B13" s="119" t="s">
        <v>98</v>
      </c>
      <c r="C13" s="119"/>
      <c r="D13" s="119"/>
      <c r="E13" s="119"/>
      <c r="F13" s="119"/>
      <c r="G13" s="119" t="s">
        <v>87</v>
      </c>
      <c r="H13" s="119"/>
      <c r="I13" s="104"/>
    </row>
    <row r="14" spans="1:13" ht="18" customHeight="1">
      <c r="A14" s="104"/>
      <c r="B14" s="364" t="s">
        <v>88</v>
      </c>
      <c r="C14" s="353" t="s">
        <v>99</v>
      </c>
      <c r="D14" s="353" t="s">
        <v>100</v>
      </c>
      <c r="E14" s="355" t="s">
        <v>101</v>
      </c>
      <c r="F14" s="356"/>
      <c r="G14" s="373" t="s">
        <v>104</v>
      </c>
      <c r="H14" s="373"/>
      <c r="I14" s="104"/>
    </row>
    <row r="15" spans="1:13" ht="27.5" customHeight="1">
      <c r="A15" s="104"/>
      <c r="B15" s="365"/>
      <c r="C15" s="354"/>
      <c r="D15" s="354"/>
      <c r="E15" s="120" t="s">
        <v>102</v>
      </c>
      <c r="F15" s="120" t="s">
        <v>103</v>
      </c>
      <c r="G15" s="374"/>
      <c r="H15" s="374"/>
      <c r="I15" s="104"/>
    </row>
    <row r="16" spans="1:13">
      <c r="A16" s="104"/>
      <c r="B16" s="121" t="s">
        <v>123</v>
      </c>
      <c r="C16" s="135">
        <f>D9</f>
        <v>0</v>
      </c>
      <c r="D16" s="122"/>
      <c r="E16" s="135">
        <f>IF(C16-D16&gt;=0,C16-D16,0)</f>
        <v>0</v>
      </c>
      <c r="F16" s="135">
        <f>IF(C16-D16&gt;=0,0,D16-C16)</f>
        <v>0</v>
      </c>
      <c r="G16" s="367"/>
      <c r="H16" s="368"/>
      <c r="I16" s="104"/>
    </row>
    <row r="17" spans="1:9">
      <c r="A17" s="104"/>
      <c r="B17" s="123" t="s">
        <v>121</v>
      </c>
      <c r="C17" s="136">
        <f>E9</f>
        <v>0</v>
      </c>
      <c r="D17" s="124"/>
      <c r="E17" s="136">
        <f t="shared" ref="E17:E18" si="1">IF(C17-D17&gt;=0,C17-D17,0)</f>
        <v>0</v>
      </c>
      <c r="F17" s="136">
        <f t="shared" ref="F17" si="2">IF(C17-D17&gt;=0,0,D17-C17)</f>
        <v>0</v>
      </c>
      <c r="G17" s="367"/>
      <c r="H17" s="368"/>
      <c r="I17" s="104"/>
    </row>
    <row r="18" spans="1:9">
      <c r="A18" s="104"/>
      <c r="B18" s="125" t="s">
        <v>122</v>
      </c>
      <c r="C18" s="137">
        <f>F9</f>
        <v>0</v>
      </c>
      <c r="D18" s="126"/>
      <c r="E18" s="137">
        <f t="shared" si="1"/>
        <v>0</v>
      </c>
      <c r="F18" s="137">
        <f>IF(C18-D18&gt;=0,0,D18-C18)</f>
        <v>0</v>
      </c>
      <c r="G18" s="369"/>
      <c r="H18" s="370"/>
      <c r="I18" s="104"/>
    </row>
    <row r="19" spans="1:9" ht="23.5" customHeight="1">
      <c r="A19" s="104"/>
      <c r="B19" s="114" t="s">
        <v>95</v>
      </c>
      <c r="C19" s="131">
        <f>SUM(C16:C18)</f>
        <v>0</v>
      </c>
      <c r="D19" s="131">
        <f>SUM(D16:D18)</f>
        <v>0</v>
      </c>
      <c r="E19" s="131">
        <f t="shared" ref="E19:F19" si="3">SUM(E16:E18)</f>
        <v>0</v>
      </c>
      <c r="F19" s="131">
        <f t="shared" si="3"/>
        <v>0</v>
      </c>
      <c r="G19" s="369"/>
      <c r="H19" s="370"/>
      <c r="I19" s="104"/>
    </row>
    <row r="20" spans="1:9" ht="24.75" customHeight="1">
      <c r="A20" s="104"/>
      <c r="B20" s="127"/>
      <c r="C20" s="127"/>
      <c r="D20" s="127"/>
      <c r="E20" s="127"/>
      <c r="F20" s="127"/>
      <c r="G20" s="127"/>
      <c r="H20" s="127"/>
      <c r="I20" s="104"/>
    </row>
    <row r="21" spans="1:9">
      <c r="A21" s="104"/>
      <c r="B21" s="119" t="s">
        <v>105</v>
      </c>
      <c r="C21" s="119"/>
      <c r="D21" s="119"/>
      <c r="E21" s="119"/>
      <c r="F21" s="119"/>
      <c r="G21" s="119" t="s">
        <v>87</v>
      </c>
      <c r="H21" s="119"/>
      <c r="I21" s="104"/>
    </row>
    <row r="22" spans="1:9" ht="18" customHeight="1">
      <c r="A22" s="104"/>
      <c r="B22" s="353" t="s">
        <v>88</v>
      </c>
      <c r="C22" s="353" t="s">
        <v>99</v>
      </c>
      <c r="D22" s="353" t="s">
        <v>100</v>
      </c>
      <c r="E22" s="355" t="s">
        <v>101</v>
      </c>
      <c r="F22" s="356"/>
      <c r="G22" s="373" t="s">
        <v>104</v>
      </c>
      <c r="H22" s="373"/>
      <c r="I22" s="104"/>
    </row>
    <row r="23" spans="1:9" ht="31" customHeight="1">
      <c r="A23" s="104"/>
      <c r="B23" s="354"/>
      <c r="C23" s="354"/>
      <c r="D23" s="354"/>
      <c r="E23" s="128" t="s">
        <v>102</v>
      </c>
      <c r="F23" s="128" t="s">
        <v>103</v>
      </c>
      <c r="G23" s="374"/>
      <c r="H23" s="374"/>
      <c r="I23" s="104"/>
    </row>
    <row r="24" spans="1:9" ht="49.5">
      <c r="A24" s="104"/>
      <c r="B24" s="107" t="s">
        <v>94</v>
      </c>
      <c r="C24" s="122"/>
      <c r="D24" s="122"/>
      <c r="E24" s="122"/>
      <c r="F24" s="122"/>
      <c r="G24" s="367"/>
      <c r="H24" s="368"/>
      <c r="I24" s="104"/>
    </row>
    <row r="25" spans="1:9" ht="33">
      <c r="A25" s="104"/>
      <c r="B25" s="111" t="s">
        <v>148</v>
      </c>
      <c r="C25" s="136">
        <f>C7</f>
        <v>0</v>
      </c>
      <c r="D25" s="124"/>
      <c r="E25" s="136">
        <f>IF(C25-D25&gt;=0,C25-D25,0)</f>
        <v>0</v>
      </c>
      <c r="F25" s="136">
        <f>IF(C25-D25&gt;=0,0,D25-C25)</f>
        <v>0</v>
      </c>
      <c r="G25" s="367"/>
      <c r="H25" s="368"/>
      <c r="I25" s="104"/>
    </row>
    <row r="26" spans="1:9" ht="33">
      <c r="A26" s="104"/>
      <c r="B26" s="113" t="s">
        <v>149</v>
      </c>
      <c r="C26" s="137">
        <f>C8</f>
        <v>0</v>
      </c>
      <c r="D26" s="126"/>
      <c r="E26" s="137">
        <f>IF(C26-D26&gt;=0,C26-D26,0)</f>
        <v>0</v>
      </c>
      <c r="F26" s="137">
        <f>IF(C26-D26&gt;=0,0,D26-C26)</f>
        <v>0</v>
      </c>
      <c r="G26" s="369"/>
      <c r="H26" s="370"/>
      <c r="I26" s="104"/>
    </row>
    <row r="27" spans="1:9" ht="27.75" customHeight="1">
      <c r="A27" s="104"/>
      <c r="B27" s="117" t="s">
        <v>95</v>
      </c>
      <c r="C27" s="132">
        <f>SUM(C25:C26)</f>
        <v>0</v>
      </c>
      <c r="D27" s="132">
        <f>SUM(D25:D26)</f>
        <v>0</v>
      </c>
      <c r="E27" s="132">
        <f t="shared" ref="E27" si="4">SUM(E25:E26)</f>
        <v>0</v>
      </c>
      <c r="F27" s="132">
        <f t="shared" ref="F27" si="5">SUM(F25:F26)</f>
        <v>0</v>
      </c>
      <c r="G27" s="369"/>
      <c r="H27" s="370"/>
      <c r="I27" s="104"/>
    </row>
    <row r="28" spans="1:9">
      <c r="A28" s="104"/>
      <c r="B28" s="104"/>
      <c r="C28" s="104"/>
      <c r="D28" s="104"/>
      <c r="E28" s="104"/>
      <c r="F28" s="104"/>
      <c r="G28" s="104"/>
      <c r="H28" s="104"/>
      <c r="I28" s="104"/>
    </row>
  </sheetData>
  <sheetProtection formatCells="0" formatColumns="0" formatRows="0" insertColumns="0" insertRows="0" insertHyperlinks="0" deleteColumns="0" deleteRows="0" selectLockedCells="1" sort="0" autoFilter="0" pivotTables="0"/>
  <mergeCells count="24">
    <mergeCell ref="G24:H24"/>
    <mergeCell ref="G25:H25"/>
    <mergeCell ref="G26:H26"/>
    <mergeCell ref="G27:H27"/>
    <mergeCell ref="G4:H5"/>
    <mergeCell ref="G9:H9"/>
    <mergeCell ref="G14:H15"/>
    <mergeCell ref="G16:H16"/>
    <mergeCell ref="G17:H17"/>
    <mergeCell ref="G18:H18"/>
    <mergeCell ref="G19:H19"/>
    <mergeCell ref="G22:H23"/>
    <mergeCell ref="B22:B23"/>
    <mergeCell ref="C22:C23"/>
    <mergeCell ref="D22:D23"/>
    <mergeCell ref="E22:F22"/>
    <mergeCell ref="D4:F4"/>
    <mergeCell ref="B4:B5"/>
    <mergeCell ref="C4:C5"/>
    <mergeCell ref="B14:B15"/>
    <mergeCell ref="C14:C15"/>
    <mergeCell ref="D14:D15"/>
    <mergeCell ref="E14:F14"/>
    <mergeCell ref="B10:G10"/>
  </mergeCells>
  <phoneticPr fontId="1"/>
  <pageMargins left="0.7" right="0.7" top="0.75" bottom="0.75" header="0.3" footer="0.3"/>
  <pageSetup paperSize="9"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0D7CE-3F43-4151-A872-1B0E803CBE87}">
  <sheetPr>
    <tabColor theme="0" tint="-0.34998626667073579"/>
  </sheetPr>
  <dimension ref="B1:X7"/>
  <sheetViews>
    <sheetView workbookViewId="0">
      <selection activeCell="E15" sqref="E15"/>
    </sheetView>
  </sheetViews>
  <sheetFormatPr defaultRowHeight="15"/>
  <cols>
    <col min="1" max="1" width="2.9140625" style="23" customWidth="1"/>
    <col min="2" max="3" width="11.6640625" style="23" customWidth="1"/>
    <col min="4" max="4" width="11.4140625" style="23" customWidth="1"/>
    <col min="5" max="5" width="9.9140625" style="23" customWidth="1"/>
    <col min="6" max="7" width="8.25" style="23" customWidth="1"/>
    <col min="8" max="15" width="8.6640625" style="23"/>
    <col min="16" max="18" width="8.6640625" style="25"/>
    <col min="19" max="22" width="8.6640625" style="23"/>
    <col min="23" max="24" width="10.08203125" style="23" customWidth="1"/>
    <col min="25" max="16384" width="8.6640625" style="23"/>
  </cols>
  <sheetData>
    <row r="1" spans="2:24" s="11" customFormat="1" ht="75">
      <c r="B1" s="9" t="s">
        <v>160</v>
      </c>
      <c r="C1" s="9" t="s">
        <v>162</v>
      </c>
      <c r="D1" s="9" t="s">
        <v>159</v>
      </c>
      <c r="E1" s="9" t="s">
        <v>163</v>
      </c>
      <c r="F1" s="9" t="s">
        <v>164</v>
      </c>
      <c r="G1" s="9" t="s">
        <v>165</v>
      </c>
      <c r="H1" s="9" t="s">
        <v>167</v>
      </c>
      <c r="I1" s="9" t="s">
        <v>173</v>
      </c>
      <c r="J1" s="9" t="s">
        <v>168</v>
      </c>
      <c r="K1" s="9" t="s">
        <v>169</v>
      </c>
      <c r="L1" s="9" t="s">
        <v>170</v>
      </c>
      <c r="M1" s="9" t="s">
        <v>174</v>
      </c>
      <c r="N1" s="9" t="s">
        <v>171</v>
      </c>
      <c r="O1" s="9" t="s">
        <v>174</v>
      </c>
      <c r="P1" s="26" t="s">
        <v>95</v>
      </c>
      <c r="Q1" s="26" t="s">
        <v>163</v>
      </c>
      <c r="R1" s="26" t="s">
        <v>166</v>
      </c>
      <c r="S1" s="9" t="s">
        <v>57</v>
      </c>
      <c r="T1" s="9" t="s">
        <v>172</v>
      </c>
      <c r="U1" s="9" t="s">
        <v>65</v>
      </c>
      <c r="V1" s="9" t="s">
        <v>57</v>
      </c>
      <c r="W1" s="9" t="s">
        <v>172</v>
      </c>
      <c r="X1" s="9" t="s">
        <v>65</v>
      </c>
    </row>
    <row r="2" spans="2:24" ht="18" customHeight="1">
      <c r="B2" s="24">
        <f>'４．事業実施体制 '!D3</f>
        <v>0</v>
      </c>
      <c r="C2" s="24">
        <f>'４．事業実施体制 '!D4</f>
        <v>0</v>
      </c>
      <c r="D2" s="24">
        <f>'１~２'!E9</f>
        <v>0</v>
      </c>
      <c r="E2" s="24" t="str">
        <f>IF('１~２'!L12="","",'１~２'!L12)</f>
        <v>〇</v>
      </c>
      <c r="F2" s="24" t="str">
        <f>IF('１~２'!L13="","",'１~２'!L13)</f>
        <v/>
      </c>
      <c r="G2" s="24" t="str">
        <f>IF('１~２'!L14="","",'１~２'!L14)</f>
        <v/>
      </c>
      <c r="H2" s="24" t="str">
        <f>IF('１~２'!E19="","",'１~２'!E19)</f>
        <v/>
      </c>
      <c r="I2" s="24" t="str">
        <f>IF('１~２'!E21="","",'１~２'!E21)</f>
        <v/>
      </c>
      <c r="J2" s="24" t="str">
        <f>IF('１~２'!E27="","",'１~２'!E27)</f>
        <v/>
      </c>
      <c r="K2" s="24" t="str">
        <f>IF('１~２'!E30="","",'１~２'!E30)</f>
        <v/>
      </c>
      <c r="L2" s="24" t="str">
        <f>IF('１~２'!E32="","",'１~２'!E32)</f>
        <v/>
      </c>
      <c r="M2" s="24" t="str">
        <f>IF('１~２'!C33="","",'１~２'!C33)</f>
        <v/>
      </c>
      <c r="N2" s="24" t="str">
        <f>IF('１~２'!E34="","",'１~２'!E34)</f>
        <v/>
      </c>
      <c r="O2" s="24" t="str">
        <f>IF('１~２'!C35="","",'１~２'!C35)</f>
        <v/>
      </c>
      <c r="P2" s="27">
        <f>'１~２'!J9</f>
        <v>0</v>
      </c>
      <c r="Q2" s="27">
        <f>'事業実施経費（第４の(1)）'!M77</f>
        <v>0</v>
      </c>
      <c r="R2" s="27">
        <f>'事業実施経費（第４の (2)）'!M77</f>
        <v>0</v>
      </c>
      <c r="S2" s="24">
        <f>'４．事業実施体制 '!E6</f>
        <v>0</v>
      </c>
      <c r="T2" s="24">
        <f>'４．事業実施体制 '!E11</f>
        <v>0</v>
      </c>
      <c r="U2" s="24">
        <f>'４．事業実施体制 '!E13</f>
        <v>0</v>
      </c>
      <c r="V2" s="24">
        <f>'４．事業実施体制 '!E15</f>
        <v>0</v>
      </c>
      <c r="W2" s="24">
        <f>'４．事業実施体制 '!E20</f>
        <v>0</v>
      </c>
      <c r="X2" s="24">
        <f>'４．事業実施体制 '!E22</f>
        <v>0</v>
      </c>
    </row>
    <row r="7" spans="2:24">
      <c r="P7" s="23"/>
      <c r="Q7" s="23"/>
      <c r="R7" s="23"/>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C3E2283FB83649A5602BF31FC5A762" ma:contentTypeVersion="15" ma:contentTypeDescription="新しいドキュメントを作成します。" ma:contentTypeScope="" ma:versionID="dacef624dfb7d64c95f10eaa737726e8">
  <xsd:schema xmlns:xsd="http://www.w3.org/2001/XMLSchema" xmlns:xs="http://www.w3.org/2001/XMLSchema" xmlns:p="http://schemas.microsoft.com/office/2006/metadata/properties" xmlns:ns2="8dc4876a-02e9-445e-ac49-f1adb2e03a51" xmlns:ns3="1496654a-4f54-494c-bfbd-305cdc3e2e54" targetNamespace="http://schemas.microsoft.com/office/2006/metadata/properties" ma:root="true" ma:fieldsID="e4ea07a69917a1ff066655b3d90f5b4a" ns2:_="" ns3:_="">
    <xsd:import namespace="8dc4876a-02e9-445e-ac49-f1adb2e03a51"/>
    <xsd:import namespace="1496654a-4f54-494c-bfbd-305cdc3e2e5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c4876a-02e9-445e-ac49-f1adb2e03a51"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512cd0d9-6557-4f15-ae10-91208f901c45}" ma:internalName="TaxCatchAll" ma:showField="CatchAllData" ma:web="8dc4876a-02e9-445e-ac49-f1adb2e03a5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96654a-4f54-494c-bfbd-305cdc3e2e5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559917b4-1401-4b1b-babe-c0da1962a45c"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33CF4A-CE33-4ABE-B7E9-2A3D734DD7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c4876a-02e9-445e-ac49-f1adb2e03a51"/>
    <ds:schemaRef ds:uri="1496654a-4f54-494c-bfbd-305cdc3e2e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B448AC-A353-4A15-A6B8-2A8BEAA590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申請書類チェックシート</vt:lpstr>
      <vt:lpstr>１~２</vt:lpstr>
      <vt:lpstr>3．支援対象者</vt:lpstr>
      <vt:lpstr>４．事業実施体制 </vt:lpstr>
      <vt:lpstr>5~７</vt:lpstr>
      <vt:lpstr>事業実施経費（第４の(1)）</vt:lpstr>
      <vt:lpstr>事業実施経費（第４の (2)）</vt:lpstr>
      <vt:lpstr>経費の配分</vt:lpstr>
      <vt:lpstr>集計用シート</vt:lpstr>
      <vt:lpstr>'１~２'!Print_Area</vt:lpstr>
      <vt:lpstr>'3．支援対象者'!Print_Area</vt:lpstr>
      <vt:lpstr>'４．事業実施体制 '!Print_Area</vt:lpstr>
      <vt:lpstr>'5~７'!Print_Area</vt:lpstr>
      <vt:lpstr>経費の配分!Print_Area</vt:lpstr>
      <vt:lpstr>'事業実施経費（第４の (2)）'!Print_Area</vt:lpstr>
      <vt:lpstr>'事業実施経費（第４の(1)）'!Print_Area</vt:lpstr>
      <vt:lpstr>申請書類チェックシート!Print_Area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株式会社マイファーム</dc:creator>
  <cp:keywords/>
  <dc:description/>
  <cp:lastModifiedBy>玉置蘭</cp:lastModifiedBy>
  <cp:revision/>
  <dcterms:created xsi:type="dcterms:W3CDTF">2015-06-05T18:19:34Z</dcterms:created>
  <dcterms:modified xsi:type="dcterms:W3CDTF">2024-03-19T07:02:41Z</dcterms:modified>
  <cp:category/>
  <cp:contentStatus/>
</cp:coreProperties>
</file>